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EXCEL VBA\MODULO ACTUALIZACIÓN - INVENTARIOS\PARA YOUTUBE\10. Reporte básco de inventarios\"/>
    </mc:Choice>
  </mc:AlternateContent>
  <xr:revisionPtr revIDLastSave="0" documentId="13_ncr:1_{ABE9A12F-C235-496A-8F0C-0AFD379FD71B}" xr6:coauthVersionLast="47" xr6:coauthVersionMax="47" xr10:uidLastSave="{00000000-0000-0000-0000-000000000000}"/>
  <bookViews>
    <workbookView xWindow="9360" yWindow="10" windowWidth="9920" windowHeight="7360" xr2:uid="{D532EFD9-5931-4744-9C00-A7979224E08A}"/>
  </bookViews>
  <sheets>
    <sheet name="KARDEX" sheetId="1" r:id="rId1"/>
    <sheet name="TERCEROS" sheetId="2" r:id="rId2"/>
    <sheet name="PRODUCTOS" sheetId="3" r:id="rId3"/>
    <sheet name="REPORTES" sheetId="4" r:id="rId4"/>
  </sheets>
  <definedNames>
    <definedName name="_xlcn.WorksheetConnection_Reportebásicodeinventarios.xlsxTBL_KARDEX1" hidden="1">TBL_KARDEX[]</definedName>
    <definedName name="_xlcn.WorksheetConnection_Reportebásicodeinventarios.xlsxTBL_PRODUCTOS1" hidden="1">TBL_PRODUCTOS[]</definedName>
    <definedName name="SegmentaciónDeDatos_FECHA__año">#N/A</definedName>
    <definedName name="SegmentaciónDeDatos_FECHA__mes">#N/A</definedName>
    <definedName name="SegmentaciónDeDatos_NOMBRE_PRODUCTO">#N/A</definedName>
  </definedNames>
  <calcPr calcId="191029"/>
  <pivotCaches>
    <pivotCache cacheId="1" r:id="rId5"/>
    <pivotCache cacheId="2" r:id="rId6"/>
    <pivotCache cacheId="3" r:id="rId7"/>
    <pivotCache cacheId="4" r:id="rId8"/>
    <pivotCache cacheId="5" r:id="rId9"/>
  </pivotCaches>
  <extLst>
    <ext xmlns:x14="http://schemas.microsoft.com/office/spreadsheetml/2009/9/main" uri="{876F7934-8845-4945-9796-88D515C7AA90}">
      <x14:pivotCaches>
        <pivotCache cacheId="6" r:id="rId10"/>
      </x14:pivotCaches>
    </ex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KARDEX" name="TBL_KARDEX" connection="WorksheetConnection_Reporte básico de inventarios.xlsx!TBL_KARDEX"/>
          <x15:modelTable id="TBL_PRODUCTOS" name="TBL_PRODUCTOS" connection="WorksheetConnection_Reporte básico de inventarios.xlsx!TBL_PRODUCTOS"/>
        </x15:modelTables>
        <x15:modelRelationships>
          <x15:modelRelationship fromTable="TBL_KARDEX" fromColumn="NOMBRE PRODUCTO" toTable="TBL_PRODUCTOS" toColumn="BUSQUEDA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TBL_KARDEX" columnName="FECHA" columnId="FECHA">
                <x16:calculatedTimeColumn columnName="FECHA (año)" columnId="FECHA (año)" contentType="years" isSelected="1"/>
                <x16:calculatedTimeColumn columnName="FECHA (índice de meses)" columnId="FECHA (índice de meses)" contentType="monthsindex" isSelected="1"/>
                <x16:calculatedTimeColumn columnName="FECHA (mes)" columnId="FECHA (mes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G13" i="1" l="1"/>
  <c r="G12" i="1"/>
  <c r="F14" i="1"/>
  <c r="F12" i="1"/>
  <c r="L2" i="1"/>
  <c r="D11" i="1"/>
  <c r="A6" i="2"/>
  <c r="A5" i="2"/>
  <c r="A3" i="3"/>
  <c r="H3" i="3" s="1"/>
  <c r="A4" i="3"/>
  <c r="G4" i="3" s="1"/>
  <c r="A2" i="3"/>
  <c r="H2" i="3" s="1"/>
  <c r="A3" i="2"/>
  <c r="A4" i="2"/>
  <c r="A2" i="2"/>
  <c r="G3" i="3" l="1"/>
  <c r="I3" i="3" s="1"/>
  <c r="G2" i="3"/>
  <c r="I2" i="3" s="1"/>
  <c r="H4" i="3"/>
  <c r="I4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30AF83-F4F2-4C51-A991-3CCFEDB86C71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ADE7B83-86BB-4779-9775-19FB9B95DE64}" name="WorksheetConnection_Reporte básico de inventarios.xlsx!TBL_KARDEX" type="102" refreshedVersion="8" minRefreshableVersion="5">
    <extLst>
      <ext xmlns:x15="http://schemas.microsoft.com/office/spreadsheetml/2010/11/main" uri="{DE250136-89BD-433C-8126-D09CA5730AF9}">
        <x15:connection id="TBL_KARDEX">
          <x15:rangePr sourceName="_xlcn.WorksheetConnection_Reportebásicodeinventarios.xlsxTBL_KARDEX1"/>
        </x15:connection>
      </ext>
    </extLst>
  </connection>
  <connection id="3" xr16:uid="{E86BB75B-3104-4221-818A-16179F376BC5}" name="WorksheetConnection_Reporte básico de inventarios.xlsx!TBL_PRODUCTOS" type="102" refreshedVersion="8" minRefreshableVersion="5">
    <extLst>
      <ext xmlns:x15="http://schemas.microsoft.com/office/spreadsheetml/2010/11/main" uri="{DE250136-89BD-433C-8126-D09CA5730AF9}">
        <x15:connection id="TBL_PRODUCTOS">
          <x15:rangePr sourceName="_xlcn.WorksheetConnection_Reportebásicodeinventarios.xlsxTBL_PRODUCTOS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TBL_KARDEX].[TIPO DE MOVIMIENTO].&amp;[ENTRADA]}"/>
    <s v="{[TBL_KARDEX].[TIPO DE MOVIMIENTO].&amp;[SALIDA]}"/>
    <s v="{[TBL_KARDEX].[TIPO DE MOVIMIENTO].&amp;[DEV ENTRADA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<sst xmlns="http://schemas.openxmlformats.org/spreadsheetml/2006/main" count="129" uniqueCount="62">
  <si>
    <t>ID</t>
  </si>
  <si>
    <t>NOMBRE PRODUCTO</t>
  </si>
  <si>
    <t>FECHA</t>
  </si>
  <si>
    <t>COSTO (VR. COMPRA)</t>
  </si>
  <si>
    <t>VR VENTA</t>
  </si>
  <si>
    <t>CANTIDAD</t>
  </si>
  <si>
    <t>TERCERO</t>
  </si>
  <si>
    <t>TIPO DE MOVIMIENTO</t>
  </si>
  <si>
    <t>NOMBRE</t>
  </si>
  <si>
    <t>IDENTIFICACIÓN</t>
  </si>
  <si>
    <t>TELEFONO</t>
  </si>
  <si>
    <t>DIRECCIÓN</t>
  </si>
  <si>
    <t>CANT. MINIMA</t>
  </si>
  <si>
    <t>CANT. MAX</t>
  </si>
  <si>
    <t>CÓDIGO</t>
  </si>
  <si>
    <t>BASE PARA CAMA DOBLE</t>
  </si>
  <si>
    <t>SILLA PARA COMEDOR COLOR ROJO</t>
  </si>
  <si>
    <t>COLCHÓN ORTOPEDICO</t>
  </si>
  <si>
    <t>SI-001</t>
  </si>
  <si>
    <t>BA-001</t>
  </si>
  <si>
    <t>CO-001</t>
  </si>
  <si>
    <t>LOS MUEBLERELOS S.A.</t>
  </si>
  <si>
    <t>ANTARTIDA LTDA.</t>
  </si>
  <si>
    <t>JORGE MENESES</t>
  </si>
  <si>
    <t>ENTRADA</t>
  </si>
  <si>
    <t>BUSQUEDA</t>
  </si>
  <si>
    <t>1-SILLA PARA COMEDOR COLOR ROJO</t>
  </si>
  <si>
    <t>2-BASE PARA CAMA DOBLE</t>
  </si>
  <si>
    <t>3-COLCHÓN ORTOPEDICO</t>
  </si>
  <si>
    <t>1-LOS MUEBLERELOS S.A.</t>
  </si>
  <si>
    <t>2-ANTARTIDA LTDA.</t>
  </si>
  <si>
    <t>3-JORGE MENESES</t>
  </si>
  <si>
    <t>SALIDA</t>
  </si>
  <si>
    <t>MARIA CARVAJA</t>
  </si>
  <si>
    <t>4-MARIA CARVAJA</t>
  </si>
  <si>
    <t>PEPITO PERES</t>
  </si>
  <si>
    <t>5-PEPITO PERES</t>
  </si>
  <si>
    <t>FACTURA</t>
  </si>
  <si>
    <t>SALDO</t>
  </si>
  <si>
    <t>COSTO UNITARIO</t>
  </si>
  <si>
    <t>CANT. COSOLIDADO</t>
  </si>
  <si>
    <t>COSTO CONSOLIDADO</t>
  </si>
  <si>
    <t>DEV ENTRADA</t>
  </si>
  <si>
    <t>alerta</t>
  </si>
  <si>
    <t>DEV SALIDA</t>
  </si>
  <si>
    <t>Total general</t>
  </si>
  <si>
    <t xml:space="preserve"> NOMBRE PRODUCTO</t>
  </si>
  <si>
    <t xml:space="preserve"> TOTAL CANTIDAD</t>
  </si>
  <si>
    <t xml:space="preserve"> CANTIDAD</t>
  </si>
  <si>
    <t xml:space="preserve"> COSTO DE VENTA</t>
  </si>
  <si>
    <t>ENTRADAS</t>
  </si>
  <si>
    <t>SALIDAS</t>
  </si>
  <si>
    <t>DEVOLUCION EN COMPRAS</t>
  </si>
  <si>
    <t>FECHA (mes)</t>
  </si>
  <si>
    <t>ene</t>
  </si>
  <si>
    <t>feb</t>
  </si>
  <si>
    <t>mar</t>
  </si>
  <si>
    <t>abr</t>
  </si>
  <si>
    <t>may</t>
  </si>
  <si>
    <t>jun</t>
  </si>
  <si>
    <t>FECHA (año)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</si>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</sst>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6" fontId="0" fillId="0" borderId="0" xfId="0" applyNumberFormat="1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5">
    <dxf>
      <numFmt numFmtId="2" formatCode="0.00"/>
    </dxf>
    <dxf>
      <numFmt numFmtId="2" formatCode="0.00"/>
    </dxf>
    <dxf>
      <numFmt numFmtId="0" formatCode="General"/>
    </dxf>
    <dxf>
      <numFmt numFmtId="30" formatCode="@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microsoft.com/office/2007/relationships/slicerCache" Target="slicerCaches/slicerCache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microsoft.com/office/2007/relationships/slicerCache" Target="slicerCaches/slicerCache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5" Type="http://schemas.openxmlformats.org/officeDocument/2006/relationships/connections" Target="connections.xml"/><Relationship Id="rId10" Type="http://schemas.openxmlformats.org/officeDocument/2006/relationships/pivotCacheDefinition" Target="pivotCache/pivotCacheDefinition6.xml"/><Relationship Id="rId19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básico de inventarios.xlsx]REPORTES!TablaDinámica6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COMPORTAMIENTO POR PRODUCTO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REPORTES!$AA$13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REPORTES!$Z$14:$Z$17</c:f>
              <c:strCache>
                <c:ptCount val="3"/>
                <c:pt idx="0">
                  <c:v>1-SILLA PARA COMEDOR COLOR ROJO</c:v>
                </c:pt>
                <c:pt idx="1">
                  <c:v>2-BASE PARA CAMA DOBLE</c:v>
                </c:pt>
                <c:pt idx="2">
                  <c:v>3-COLCHÓN ORTOPEDICO</c:v>
                </c:pt>
              </c:strCache>
            </c:strRef>
          </c:cat>
          <c:val>
            <c:numRef>
              <c:f>REPORTES!$AA$14:$AA$17</c:f>
              <c:numCache>
                <c:formatCode>General</c:formatCode>
                <c:ptCount val="3"/>
                <c:pt idx="0">
                  <c:v>65</c:v>
                </c:pt>
                <c:pt idx="1">
                  <c:v>300</c:v>
                </c:pt>
                <c:pt idx="2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A-404E-8574-F65DA483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6359712"/>
        <c:axId val="1956364704"/>
      </c:barChart>
      <c:catAx>
        <c:axId val="195635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6364704"/>
        <c:crosses val="autoZero"/>
        <c:auto val="1"/>
        <c:lblAlgn val="ctr"/>
        <c:lblOffset val="100"/>
        <c:noMultiLvlLbl val="0"/>
      </c:catAx>
      <c:valAx>
        <c:axId val="195636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635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2</xdr:col>
      <xdr:colOff>304800</xdr:colOff>
      <xdr:row>8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MBRE PRODUCTO">
              <a:extLst>
                <a:ext uri="{FF2B5EF4-FFF2-40B4-BE49-F238E27FC236}">
                  <a16:creationId xmlns:a16="http://schemas.microsoft.com/office/drawing/2014/main" id="{5F919E4D-2C16-1905-84F0-AA05AB89F4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PRODUC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41300"/>
              <a:ext cx="1828800" cy="1384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12700</xdr:colOff>
      <xdr:row>8</xdr:row>
      <xdr:rowOff>95251</xdr:rowOff>
    </xdr:from>
    <xdr:to>
      <xdr:col>2</xdr:col>
      <xdr:colOff>317500</xdr:colOff>
      <xdr:row>12</xdr:row>
      <xdr:rowOff>139701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FECHA (año)">
              <a:extLst>
                <a:ext uri="{FF2B5EF4-FFF2-40B4-BE49-F238E27FC236}">
                  <a16:creationId xmlns:a16="http://schemas.microsoft.com/office/drawing/2014/main" id="{EA9A89B2-810F-5962-7A53-880B0E2570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ECHA (año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" y="1568451"/>
              <a:ext cx="1828800" cy="781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6350</xdr:colOff>
      <xdr:row>12</xdr:row>
      <xdr:rowOff>146051</xdr:rowOff>
    </xdr:from>
    <xdr:to>
      <xdr:col>2</xdr:col>
      <xdr:colOff>311150</xdr:colOff>
      <xdr:row>18</xdr:row>
      <xdr:rowOff>6351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FECHA (mes)">
              <a:extLst>
                <a:ext uri="{FF2B5EF4-FFF2-40B4-BE49-F238E27FC236}">
                  <a16:creationId xmlns:a16="http://schemas.microsoft.com/office/drawing/2014/main" id="{86EA2572-2B8C-17B0-EBE0-B93D66D3DE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ECHA (mes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50" y="2355851"/>
              <a:ext cx="1828800" cy="965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273050</xdr:colOff>
      <xdr:row>1</xdr:row>
      <xdr:rowOff>63500</xdr:rowOff>
    </xdr:from>
    <xdr:to>
      <xdr:col>8</xdr:col>
      <xdr:colOff>107950</xdr:colOff>
      <xdr:row>17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BB1D741-F363-4905-A638-8C8DC7B26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ilmer-Pc" refreshedDate="44876.885644097223" backgroundQuery="1" createdVersion="8" refreshedVersion="8" minRefreshableVersion="3" recordCount="0" supportSubquery="1" supportAdvancedDrill="1" xr:uid="{6CF58282-0F25-4A2B-AA8E-676968F1AD95}">
  <cacheSource type="external" connectionId="1"/>
  <cacheFields count="5">
    <cacheField name="[TBL_KARDEX].[NOMBRE PRODUCTO].[NOMBRE PRODUCTO]" caption="NOMBRE PRODUCTO" numFmtId="0" hierarchy="1" level="1">
      <sharedItems count="3">
        <s v="1-SILLA PARA COMEDOR COLOR ROJO"/>
        <s v="2-BASE PARA CAMA DOBLE"/>
        <s v="3-COLCHÓN ORTOPEDICO"/>
      </sharedItems>
    </cacheField>
    <cacheField name="[Measures].[Suma de CANTIDAD]" caption="Suma de CANTIDAD" numFmtId="0" hierarchy="26" level="32767"/>
    <cacheField name="[TBL_PRODUCTOS].[CÓDIGO].[CÓDIGO]" caption="CÓDIGO" numFmtId="0" hierarchy="17" level="1">
      <sharedItems count="3">
        <s v="SI-001"/>
        <s v="BA-001"/>
        <s v="CO-001"/>
      </sharedItems>
    </cacheField>
    <cacheField name="[TBL_KARDEX].[FECHA (mes)].[FECHA (mes)]" caption="FECHA (mes)" numFmtId="0" hierarchy="10" level="1">
      <sharedItems count="6">
        <s v="ene"/>
        <s v="feb"/>
        <s v="mar"/>
        <s v="abr"/>
        <s v="may"/>
        <s v="jun"/>
      </sharedItems>
    </cacheField>
    <cacheField name="[TBL_KARDEX].[FECHA (año)].[FECHA (año)]" caption="FECHA (año)" numFmtId="0" hierarchy="11" level="1">
      <sharedItems count="1">
        <s v="2022"/>
      </sharedItems>
    </cacheField>
  </cacheFields>
  <cacheHierarchies count="28">
    <cacheHierarchy uniqueName="[TBL_KARDEX].[ID]" caption="ID" attribute="1" defaultMemberUniqueName="[TBL_KARDEX].[ID].[All]" allUniqueName="[TBL_KARDEX].[ID].[All]" dimensionUniqueName="[TBL_KARDEX]" displayFolder="" count="2" memberValueDatatype="20" unbalanced="0"/>
    <cacheHierarchy uniqueName="[TBL_KARDEX].[NOMBRE PRODUCTO]" caption="NOMBRE PRODUCTO" attribute="1" defaultMemberUniqueName="[TBL_KARDEX].[NOMBRE PRODUCTO].[All]" allUniqueName="[TBL_KARDEX].[NOMBRE PRODUCTO].[All]" dimensionUniqueName="[TBL_KARDEX]" displayFolder="" count="2" memberValueDatatype="130" unbalanced="0">
      <fieldsUsage count="2">
        <fieldUsage x="-1"/>
        <fieldUsage x="0"/>
      </fieldsUsage>
    </cacheHierarchy>
    <cacheHierarchy uniqueName="[TBL_KARDEX].[FECHA]" caption="FECHA" attribute="1" time="1" defaultMemberUniqueName="[TBL_KARDEX].[FECHA].[All]" allUniqueName="[TBL_KARDEX].[FECHA].[All]" dimensionUniqueName="[TBL_KARDEX]" displayFolder="" count="2" memberValueDatatype="7" unbalanced="0"/>
    <cacheHierarchy uniqueName="[TBL_KARDEX].[COSTO (VR. COMPRA)]" caption="COSTO (VR. COMPRA)" attribute="1" defaultMemberUniqueName="[TBL_KARDEX].[COSTO (VR. COMPRA)].[All]" allUniqueName="[TBL_KARDEX].[COSTO (VR. COMPRA)].[All]" dimensionUniqueName="[TBL_KARDEX]" displayFolder="" count="2" memberValueDatatype="5" unbalanced="0"/>
    <cacheHierarchy uniqueName="[TBL_KARDEX].[VR VENTA]" caption="VR VENTA" attribute="1" defaultMemberUniqueName="[TBL_KARDEX].[VR VENTA].[All]" allUniqueName="[TBL_KARDEX].[VR VENTA].[All]" dimensionUniqueName="[TBL_KARDEX]" displayFolder="" count="2" memberValueDatatype="20" unbalanced="0"/>
    <cacheHierarchy uniqueName="[TBL_KARDEX].[FACTURA]" caption="FACTURA" attribute="1" defaultMemberUniqueName="[TBL_KARDEX].[FACTURA].[All]" allUniqueName="[TBL_KARDEX].[FACTURA].[All]" dimensionUniqueName="[TBL_KARDEX]" displayFolder="" count="2" memberValueDatatype="130" unbalanced="0"/>
    <cacheHierarchy uniqueName="[TBL_KARDEX].[SALDO]" caption="SALDO" attribute="1" defaultMemberUniqueName="[TBL_KARDEX].[SALDO].[All]" allUniqueName="[TBL_KARDEX].[SALDO].[All]" dimensionUniqueName="[TBL_KARDEX]" displayFolder="" count="2" memberValueDatatype="130" unbalanced="0"/>
    <cacheHierarchy uniqueName="[TBL_KARDEX].[CANTIDAD]" caption="CANTIDAD" attribute="1" defaultMemberUniqueName="[TBL_KARDEX].[CANTIDAD].[All]" allUniqueName="[TBL_KARDEX].[CANTIDAD].[All]" dimensionUniqueName="[TBL_KARDEX]" displayFolder="" count="2" memberValueDatatype="20" unbalanced="0"/>
    <cacheHierarchy uniqueName="[TBL_KARDEX].[TERCERO]" caption="TERCERO" attribute="1" defaultMemberUniqueName="[TBL_KARDEX].[TERCERO].[All]" allUniqueName="[TBL_KARDEX].[TERCERO].[All]" dimensionUniqueName="[TBL_KARDEX]" displayFolder="" count="2" memberValueDatatype="130" unbalanced="0"/>
    <cacheHierarchy uniqueName="[TBL_KARDEX].[TIPO DE MOVIMIENTO]" caption="TIPO DE MOVIMIENTO" attribute="1" defaultMemberUniqueName="[TBL_KARDEX].[TIPO DE MOVIMIENTO].[All]" allUniqueName="[TBL_KARDEX].[TIPO DE MOVIMIENTO].[All]" dimensionUniqueName="[TBL_KARDEX]" displayFolder="" count="2" memberValueDatatype="130" unbalanced="0"/>
    <cacheHierarchy uniqueName="[TBL_KARDEX].[FECHA (mes)]" caption="FECHA (mes)" attribute="1" defaultMemberUniqueName="[TBL_KARDEX].[FECHA (mes)].[All]" allUniqueName="[TBL_KARDEX].[FECHA (mes)].[All]" dimensionUniqueName="[TBL_KARDEX]" displayFolder="" count="2" memberValueDatatype="130" unbalanced="0">
      <fieldsUsage count="2">
        <fieldUsage x="-1"/>
        <fieldUsage x="3"/>
      </fieldsUsage>
    </cacheHierarchy>
    <cacheHierarchy uniqueName="[TBL_KARDEX].[FECHA (año)]" caption="FECHA (año)" attribute="1" defaultMemberUniqueName="[TBL_KARDEX].[FECHA (año)].[All]" allUniqueName="[TBL_KARDEX].[FECHA (año)].[All]" dimensionUniqueName="[TBL_KARDEX]" displayFolder="" count="2" memberValueDatatype="130" unbalanced="0">
      <fieldsUsage count="2">
        <fieldUsage x="-1"/>
        <fieldUsage x="4"/>
      </fieldsUsage>
    </cacheHierarchy>
    <cacheHierarchy uniqueName="[TBL_PRODUCTOS].[BUSQUEDA]" caption="BUSQUEDA" attribute="1" defaultMemberUniqueName="[TBL_PRODUCTOS].[BUSQUEDA].[All]" allUniqueName="[TBL_PRODUCTOS].[BUSQUEDA].[All]" dimensionUniqueName="[TBL_PRODUCTOS]" displayFolder="" count="2" memberValueDatatype="130" unbalanced="0"/>
    <cacheHierarchy uniqueName="[TBL_PRODUCTOS].[ID]" caption="ID" attribute="1" defaultMemberUniqueName="[TBL_PRODUCTOS].[ID].[All]" allUniqueName="[TBL_PRODUCTOS].[ID].[All]" dimensionUniqueName="[TBL_PRODUCTOS]" displayFolder="" count="2" memberValueDatatype="20" unbalanced="0"/>
    <cacheHierarchy uniqueName="[TBL_PRODUCTOS].[NOMBRE PRODUCTO]" caption="NOMBRE PRODUCTO" attribute="1" defaultMemberUniqueName="[TBL_PRODUCTOS].[NOMBRE PRODUCTO].[All]" allUniqueName="[TBL_PRODUCTOS].[NOMBRE PRODUCTO].[All]" dimensionUniqueName="[TBL_PRODUCTOS]" displayFolder="" count="2" memberValueDatatype="130" unbalanced="0"/>
    <cacheHierarchy uniqueName="[TBL_PRODUCTOS].[CANT. MINIMA]" caption="CANT. MINIMA" attribute="1" defaultMemberUniqueName="[TBL_PRODUCTOS].[CANT. MINIMA].[All]" allUniqueName="[TBL_PRODUCTOS].[CANT. MINIMA].[All]" dimensionUniqueName="[TBL_PRODUCTOS]" displayFolder="" count="2" memberValueDatatype="130" unbalanced="0"/>
    <cacheHierarchy uniqueName="[TBL_PRODUCTOS].[CANT. MAX]" caption="CANT. MAX" attribute="1" defaultMemberUniqueName="[TBL_PRODUCTOS].[CANT. MAX].[All]" allUniqueName="[TBL_PRODUCTOS].[CANT. MAX].[All]" dimensionUniqueName="[TBL_PRODUCTOS]" displayFolder="" count="2" memberValueDatatype="130" unbalanced="0"/>
    <cacheHierarchy uniqueName="[TBL_PRODUCTOS].[CÓDIGO]" caption="CÓDIGO" attribute="1" defaultMemberUniqueName="[TBL_PRODUCTOS].[CÓDIGO].[All]" allUniqueName="[TBL_PRODUCTOS].[CÓDIGO].[All]" dimensionUniqueName="[TBL_PRODUCTOS]" displayFolder="" count="2" memberValueDatatype="130" unbalanced="0">
      <fieldsUsage count="2">
        <fieldUsage x="-1"/>
        <fieldUsage x="2"/>
      </fieldsUsage>
    </cacheHierarchy>
    <cacheHierarchy uniqueName="[TBL_PRODUCTOS].[CANT. COSOLIDADO]" caption="CANT. COSOLIDADO" attribute="1" defaultMemberUniqueName="[TBL_PRODUCTOS].[CANT. COSOLIDADO].[All]" allUniqueName="[TBL_PRODUCTOS].[CANT. COSOLIDADO].[All]" dimensionUniqueName="[TBL_PRODUCTOS]" displayFolder="" count="2" memberValueDatatype="20" unbalanced="0"/>
    <cacheHierarchy uniqueName="[TBL_PRODUCTOS].[COSTO CONSOLIDADO]" caption="COSTO CONSOLIDADO" attribute="1" defaultMemberUniqueName="[TBL_PRODUCTOS].[COSTO CONSOLIDADO].[All]" allUniqueName="[TBL_PRODUCTOS].[COSTO CONSOLIDADO].[All]" dimensionUniqueName="[TBL_PRODUCTOS]" displayFolder="" count="2" memberValueDatatype="5" unbalanced="0"/>
    <cacheHierarchy uniqueName="[TBL_PRODUCTOS].[COSTO UNITARIO]" caption="COSTO UNITARIO" attribute="1" defaultMemberUniqueName="[TBL_PRODUCTOS].[COSTO UNITARIO].[All]" allUniqueName="[TBL_PRODUCTOS].[COSTO UNITARIO].[All]" dimensionUniqueName="[TBL_PRODUCTOS]" displayFolder="" count="2" memberValueDatatype="5" unbalanced="0"/>
    <cacheHierarchy uniqueName="[TBL_KARDEX].[FECHA (índice de meses)]" caption="FECHA (índice de meses)" attribute="1" defaultMemberUniqueName="[TBL_KARDEX].[FECHA (índice de meses)].[All]" allUniqueName="[TBL_KARDEX].[FECHA (índice de meses)].[All]" dimensionUniqueName="[TBL_KARDEX]" displayFolder="" count="2" memberValueDatatype="20" unbalanced="0" hidden="1"/>
    <cacheHierarchy uniqueName="[Measures].[__XL_Count TBL_KARDEX]" caption="__XL_Count TBL_KARDEX" measure="1" displayFolder="" measureGroup="TBL_KARDEX" count="0" hidden="1"/>
    <cacheHierarchy uniqueName="[Measures].[__XL_Count TBL_PRODUCTOS]" caption="__XL_Count TBL_PRODUCTOS" measure="1" displayFolder="" measureGroup="TBL_PRODUCTOS" count="0" hidden="1"/>
    <cacheHierarchy uniqueName="[Measures].[__No measures defined]" caption="__No measures defined" measure="1" displayFolder="" count="0" hidden="1"/>
    <cacheHierarchy uniqueName="[Measures].[Suma de VR VENTA]" caption="Suma de VR VENTA" measure="1" displayFolder="" measureGroup="TBL_KARDEX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ANTIDAD]" caption="Suma de CANTIDAD" measure="1" displayFolder="" measureGroup="TBL_KARDEX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a de COSTO (VR. COMPRA)]" caption="Suma de COSTO (VR. COMPRA)" measure="1" displayFolder="" measureGroup="TBL_KARDEX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3">
    <dimension measure="1" name="Measures" uniqueName="[Measures]" caption="Measures"/>
    <dimension name="TBL_KARDEX" uniqueName="[TBL_KARDEX]" caption="TBL_KARDEX"/>
    <dimension name="TBL_PRODUCTOS" uniqueName="[TBL_PRODUCTOS]" caption="TBL_PRODUCTOS"/>
  </dimensions>
  <measureGroups count="2">
    <measureGroup name="TBL_KARDEX" caption="TBL_KARDEX"/>
    <measureGroup name="TBL_PRODUCTOS" caption="TBL_PRODUCTOS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ilmer-Pc" refreshedDate="44876.885644675924" backgroundQuery="1" createdVersion="8" refreshedVersion="8" minRefreshableVersion="3" recordCount="0" supportSubquery="1" supportAdvancedDrill="1" xr:uid="{D6589D61-313D-41FB-8056-F6D475BE24D6}">
  <cacheSource type="external" connectionId="1"/>
  <cacheFields count="3">
    <cacheField name="[TBL_KARDEX].[NOMBRE PRODUCTO].[NOMBRE PRODUCTO]" caption="NOMBRE PRODUCTO" numFmtId="0" hierarchy="1" level="1">
      <sharedItems count="3">
        <s v="1-SILLA PARA COMEDOR COLOR ROJO"/>
        <s v="2-BASE PARA CAMA DOBLE"/>
        <s v="3-COLCHÓN ORTOPEDICO"/>
      </sharedItems>
    </cacheField>
    <cacheField name="[Measures].[Suma de CANTIDAD]" caption="Suma de CANTIDAD" numFmtId="0" hierarchy="26" level="32767"/>
    <cacheField name="[TBL_KARDEX].[FECHA (mes)].[FECHA (mes)]" caption="FECHA (mes)" numFmtId="0" hierarchy="10" level="1">
      <sharedItems containsSemiMixedTypes="0" containsNonDate="0" containsString="0"/>
    </cacheField>
  </cacheFields>
  <cacheHierarchies count="28">
    <cacheHierarchy uniqueName="[TBL_KARDEX].[ID]" caption="ID" attribute="1" defaultMemberUniqueName="[TBL_KARDEX].[ID].[All]" allUniqueName="[TBL_KARDEX].[ID].[All]" dimensionUniqueName="[TBL_KARDEX]" displayFolder="" count="2" memberValueDatatype="20" unbalanced="0"/>
    <cacheHierarchy uniqueName="[TBL_KARDEX].[NOMBRE PRODUCTO]" caption="NOMBRE PRODUCTO" attribute="1" defaultMemberUniqueName="[TBL_KARDEX].[NOMBRE PRODUCTO].[All]" allUniqueName="[TBL_KARDEX].[NOMBRE PRODUCTO].[All]" dimensionUniqueName="[TBL_KARDEX]" displayFolder="" count="2" memberValueDatatype="130" unbalanced="0">
      <fieldsUsage count="2">
        <fieldUsage x="-1"/>
        <fieldUsage x="0"/>
      </fieldsUsage>
    </cacheHierarchy>
    <cacheHierarchy uniqueName="[TBL_KARDEX].[FECHA]" caption="FECHA" attribute="1" time="1" defaultMemberUniqueName="[TBL_KARDEX].[FECHA].[All]" allUniqueName="[TBL_KARDEX].[FECHA].[All]" dimensionUniqueName="[TBL_KARDEX]" displayFolder="" count="2" memberValueDatatype="7" unbalanced="0"/>
    <cacheHierarchy uniqueName="[TBL_KARDEX].[COSTO (VR. COMPRA)]" caption="COSTO (VR. COMPRA)" attribute="1" defaultMemberUniqueName="[TBL_KARDEX].[COSTO (VR. COMPRA)].[All]" allUniqueName="[TBL_KARDEX].[COSTO (VR. COMPRA)].[All]" dimensionUniqueName="[TBL_KARDEX]" displayFolder="" count="2" memberValueDatatype="5" unbalanced="0"/>
    <cacheHierarchy uniqueName="[TBL_KARDEX].[VR VENTA]" caption="VR VENTA" attribute="1" defaultMemberUniqueName="[TBL_KARDEX].[VR VENTA].[All]" allUniqueName="[TBL_KARDEX].[VR VENTA].[All]" dimensionUniqueName="[TBL_KARDEX]" displayFolder="" count="2" memberValueDatatype="20" unbalanced="0"/>
    <cacheHierarchy uniqueName="[TBL_KARDEX].[FACTURA]" caption="FACTURA" attribute="1" defaultMemberUniqueName="[TBL_KARDEX].[FACTURA].[All]" allUniqueName="[TBL_KARDEX].[FACTURA].[All]" dimensionUniqueName="[TBL_KARDEX]" displayFolder="" count="2" memberValueDatatype="130" unbalanced="0"/>
    <cacheHierarchy uniqueName="[TBL_KARDEX].[SALDO]" caption="SALDO" attribute="1" defaultMemberUniqueName="[TBL_KARDEX].[SALDO].[All]" allUniqueName="[TBL_KARDEX].[SALDO].[All]" dimensionUniqueName="[TBL_KARDEX]" displayFolder="" count="2" memberValueDatatype="130" unbalanced="0"/>
    <cacheHierarchy uniqueName="[TBL_KARDEX].[CANTIDAD]" caption="CANTIDAD" attribute="1" defaultMemberUniqueName="[TBL_KARDEX].[CANTIDAD].[All]" allUniqueName="[TBL_KARDEX].[CANTIDAD].[All]" dimensionUniqueName="[TBL_KARDEX]" displayFolder="" count="2" memberValueDatatype="20" unbalanced="0"/>
    <cacheHierarchy uniqueName="[TBL_KARDEX].[TERCERO]" caption="TERCERO" attribute="1" defaultMemberUniqueName="[TBL_KARDEX].[TERCERO].[All]" allUniqueName="[TBL_KARDEX].[TERCERO].[All]" dimensionUniqueName="[TBL_KARDEX]" displayFolder="" count="2" memberValueDatatype="130" unbalanced="0"/>
    <cacheHierarchy uniqueName="[TBL_KARDEX].[TIPO DE MOVIMIENTO]" caption="TIPO DE MOVIMIENTO" attribute="1" defaultMemberUniqueName="[TBL_KARDEX].[TIPO DE MOVIMIENTO].[All]" allUniqueName="[TBL_KARDEX].[TIPO DE MOVIMIENTO].[All]" dimensionUniqueName="[TBL_KARDEX]" displayFolder="" count="2" memberValueDatatype="130" unbalanced="0"/>
    <cacheHierarchy uniqueName="[TBL_KARDEX].[FECHA (mes)]" caption="FECHA (mes)" attribute="1" defaultMemberUniqueName="[TBL_KARDEX].[FECHA (mes)].[All]" allUniqueName="[TBL_KARDEX].[FECHA (mes)].[All]" dimensionUniqueName="[TBL_KARDEX]" displayFolder="" count="2" memberValueDatatype="130" unbalanced="0">
      <fieldsUsage count="2">
        <fieldUsage x="-1"/>
        <fieldUsage x="2"/>
      </fieldsUsage>
    </cacheHierarchy>
    <cacheHierarchy uniqueName="[TBL_KARDEX].[FECHA (año)]" caption="FECHA (año)" attribute="1" defaultMemberUniqueName="[TBL_KARDEX].[FECHA (año)].[All]" allUniqueName="[TBL_KARDEX].[FECHA (año)].[All]" dimensionUniqueName="[TBL_KARDEX]" displayFolder="" count="2" memberValueDatatype="130" unbalanced="0"/>
    <cacheHierarchy uniqueName="[TBL_PRODUCTOS].[BUSQUEDA]" caption="BUSQUEDA" attribute="1" defaultMemberUniqueName="[TBL_PRODUCTOS].[BUSQUEDA].[All]" allUniqueName="[TBL_PRODUCTOS].[BUSQUEDA].[All]" dimensionUniqueName="[TBL_PRODUCTOS]" displayFolder="" count="2" memberValueDatatype="130" unbalanced="0"/>
    <cacheHierarchy uniqueName="[TBL_PRODUCTOS].[ID]" caption="ID" attribute="1" defaultMemberUniqueName="[TBL_PRODUCTOS].[ID].[All]" allUniqueName="[TBL_PRODUCTOS].[ID].[All]" dimensionUniqueName="[TBL_PRODUCTOS]" displayFolder="" count="2" memberValueDatatype="20" unbalanced="0"/>
    <cacheHierarchy uniqueName="[TBL_PRODUCTOS].[NOMBRE PRODUCTO]" caption="NOMBRE PRODUCTO" attribute="1" defaultMemberUniqueName="[TBL_PRODUCTOS].[NOMBRE PRODUCTO].[All]" allUniqueName="[TBL_PRODUCTOS].[NOMBRE PRODUCTO].[All]" dimensionUniqueName="[TBL_PRODUCTOS]" displayFolder="" count="2" memberValueDatatype="130" unbalanced="0"/>
    <cacheHierarchy uniqueName="[TBL_PRODUCTOS].[CANT. MINIMA]" caption="CANT. MINIMA" attribute="1" defaultMemberUniqueName="[TBL_PRODUCTOS].[CANT. MINIMA].[All]" allUniqueName="[TBL_PRODUCTOS].[CANT. MINIMA].[All]" dimensionUniqueName="[TBL_PRODUCTOS]" displayFolder="" count="2" memberValueDatatype="130" unbalanced="0"/>
    <cacheHierarchy uniqueName="[TBL_PRODUCTOS].[CANT. MAX]" caption="CANT. MAX" attribute="1" defaultMemberUniqueName="[TBL_PRODUCTOS].[CANT. MAX].[All]" allUniqueName="[TBL_PRODUCTOS].[CANT. MAX].[All]" dimensionUniqueName="[TBL_PRODUCTOS]" displayFolder="" count="2" memberValueDatatype="130" unbalanced="0"/>
    <cacheHierarchy uniqueName="[TBL_PRODUCTOS].[CÓDIGO]" caption="CÓDIGO" attribute="1" defaultMemberUniqueName="[TBL_PRODUCTOS].[CÓDIGO].[All]" allUniqueName="[TBL_PRODUCTOS].[CÓDIGO].[All]" dimensionUniqueName="[TBL_PRODUCTOS]" displayFolder="" count="2" memberValueDatatype="130" unbalanced="0"/>
    <cacheHierarchy uniqueName="[TBL_PRODUCTOS].[CANT. COSOLIDADO]" caption="CANT. COSOLIDADO" attribute="1" defaultMemberUniqueName="[TBL_PRODUCTOS].[CANT. COSOLIDADO].[All]" allUniqueName="[TBL_PRODUCTOS].[CANT. COSOLIDADO].[All]" dimensionUniqueName="[TBL_PRODUCTOS]" displayFolder="" count="2" memberValueDatatype="20" unbalanced="0"/>
    <cacheHierarchy uniqueName="[TBL_PRODUCTOS].[COSTO CONSOLIDADO]" caption="COSTO CONSOLIDADO" attribute="1" defaultMemberUniqueName="[TBL_PRODUCTOS].[COSTO CONSOLIDADO].[All]" allUniqueName="[TBL_PRODUCTOS].[COSTO CONSOLIDADO].[All]" dimensionUniqueName="[TBL_PRODUCTOS]" displayFolder="" count="2" memberValueDatatype="5" unbalanced="0"/>
    <cacheHierarchy uniqueName="[TBL_PRODUCTOS].[COSTO UNITARIO]" caption="COSTO UNITARIO" attribute="1" defaultMemberUniqueName="[TBL_PRODUCTOS].[COSTO UNITARIO].[All]" allUniqueName="[TBL_PRODUCTOS].[COSTO UNITARIO].[All]" dimensionUniqueName="[TBL_PRODUCTOS]" displayFolder="" count="2" memberValueDatatype="5" unbalanced="0"/>
    <cacheHierarchy uniqueName="[TBL_KARDEX].[FECHA (índice de meses)]" caption="FECHA (índice de meses)" attribute="1" defaultMemberUniqueName="[TBL_KARDEX].[FECHA (índice de meses)].[All]" allUniqueName="[TBL_KARDEX].[FECHA (índice de meses)].[All]" dimensionUniqueName="[TBL_KARDEX]" displayFolder="" count="2" memberValueDatatype="20" unbalanced="0" hidden="1"/>
    <cacheHierarchy uniqueName="[Measures].[__XL_Count TBL_KARDEX]" caption="__XL_Count TBL_KARDEX" measure="1" displayFolder="" measureGroup="TBL_KARDEX" count="0" hidden="1"/>
    <cacheHierarchy uniqueName="[Measures].[__XL_Count TBL_PRODUCTOS]" caption="__XL_Count TBL_PRODUCTOS" measure="1" displayFolder="" measureGroup="TBL_PRODUCTOS" count="0" hidden="1"/>
    <cacheHierarchy uniqueName="[Measures].[__No measures defined]" caption="__No measures defined" measure="1" displayFolder="" count="0" hidden="1"/>
    <cacheHierarchy uniqueName="[Measures].[Suma de VR VENTA]" caption="Suma de VR VENTA" measure="1" displayFolder="" measureGroup="TBL_KARDEX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ANTIDAD]" caption="Suma de CANTIDAD" measure="1" displayFolder="" measureGroup="TBL_KARDEX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a de COSTO (VR. COMPRA)]" caption="Suma de COSTO (VR. COMPRA)" measure="1" displayFolder="" measureGroup="TBL_KARDEX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3">
    <dimension measure="1" name="Measures" uniqueName="[Measures]" caption="Measures"/>
    <dimension name="TBL_KARDEX" uniqueName="[TBL_KARDEX]" caption="TBL_KARDEX"/>
    <dimension name="TBL_PRODUCTOS" uniqueName="[TBL_PRODUCTOS]" caption="TBL_PRODUCTOS"/>
  </dimensions>
  <measureGroups count="2">
    <measureGroup name="TBL_KARDEX" caption="TBL_KARDEX"/>
    <measureGroup name="TBL_PRODUCTOS" caption="TBL_PRODUCTOS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ilmer-Pc" refreshedDate="44876.885645254632" backgroundQuery="1" createdVersion="8" refreshedVersion="8" minRefreshableVersion="3" recordCount="0" supportSubquery="1" supportAdvancedDrill="1" xr:uid="{C0BCA1DD-217E-4262-9687-6E02E39D5BDB}">
  <cacheSource type="external" connectionId="1"/>
  <cacheFields count="5">
    <cacheField name="[TBL_KARDEX].[NOMBRE PRODUCTO].[NOMBRE PRODUCTO]" caption="NOMBRE PRODUCTO" numFmtId="0" hierarchy="1" level="1">
      <sharedItems count="3">
        <s v="1-SILLA PARA COMEDOR COLOR ROJO"/>
        <s v="2-BASE PARA CAMA DOBLE"/>
        <s v="3-COLCHÓN ORTOPEDICO"/>
      </sharedItems>
    </cacheField>
    <cacheField name="[Measures].[Suma de CANTIDAD]" caption="Suma de CANTIDAD" numFmtId="0" hierarchy="26" level="32767"/>
    <cacheField name="[Measures].[Suma de COSTO (VR. COMPRA)]" caption="Suma de COSTO (VR. COMPRA)" numFmtId="0" hierarchy="27" level="32767"/>
    <cacheField name="[TBL_KARDEX].[TIPO DE MOVIMIENTO].[TIPO DE MOVIMIENTO]" caption="TIPO DE MOVIMIENTO" numFmtId="0" hierarchy="9" level="1">
      <sharedItems containsSemiMixedTypes="0" containsNonDate="0" containsString="0"/>
    </cacheField>
    <cacheField name="[TBL_KARDEX].[FECHA (mes)].[FECHA (mes)]" caption="FECHA (mes)" numFmtId="0" hierarchy="10" level="1">
      <sharedItems containsSemiMixedTypes="0" containsNonDate="0" containsString="0"/>
    </cacheField>
  </cacheFields>
  <cacheHierarchies count="28">
    <cacheHierarchy uniqueName="[TBL_KARDEX].[ID]" caption="ID" attribute="1" defaultMemberUniqueName="[TBL_KARDEX].[ID].[All]" allUniqueName="[TBL_KARDEX].[ID].[All]" dimensionUniqueName="[TBL_KARDEX]" displayFolder="" count="0" memberValueDatatype="20" unbalanced="0"/>
    <cacheHierarchy uniqueName="[TBL_KARDEX].[NOMBRE PRODUCTO]" caption="NOMBRE PRODUCTO" attribute="1" defaultMemberUniqueName="[TBL_KARDEX].[NOMBRE PRODUCTO].[All]" allUniqueName="[TBL_KARDEX].[NOMBRE PRODUCTO].[All]" dimensionUniqueName="[TBL_KARDEX]" displayFolder="" count="2" memberValueDatatype="130" unbalanced="0">
      <fieldsUsage count="2">
        <fieldUsage x="-1"/>
        <fieldUsage x="0"/>
      </fieldsUsage>
    </cacheHierarchy>
    <cacheHierarchy uniqueName="[TBL_KARDEX].[FECHA]" caption="FECHA" attribute="1" time="1" defaultMemberUniqueName="[TBL_KARDEX].[FECHA].[All]" allUniqueName="[TBL_KARDEX].[FECHA].[All]" dimensionUniqueName="[TBL_KARDEX]" displayFolder="" count="0" memberValueDatatype="7" unbalanced="0"/>
    <cacheHierarchy uniqueName="[TBL_KARDEX].[COSTO (VR. COMPRA)]" caption="COSTO (VR. COMPRA)" attribute="1" defaultMemberUniqueName="[TBL_KARDEX].[COSTO (VR. COMPRA)].[All]" allUniqueName="[TBL_KARDEX].[COSTO (VR. COMPRA)].[All]" dimensionUniqueName="[TBL_KARDEX]" displayFolder="" count="0" memberValueDatatype="5" unbalanced="0"/>
    <cacheHierarchy uniqueName="[TBL_KARDEX].[VR VENTA]" caption="VR VENTA" attribute="1" defaultMemberUniqueName="[TBL_KARDEX].[VR VENTA].[All]" allUniqueName="[TBL_KARDEX].[VR VENTA].[All]" dimensionUniqueName="[TBL_KARDEX]" displayFolder="" count="0" memberValueDatatype="20" unbalanced="0"/>
    <cacheHierarchy uniqueName="[TBL_KARDEX].[FACTURA]" caption="FACTURA" attribute="1" defaultMemberUniqueName="[TBL_KARDEX].[FACTURA].[All]" allUniqueName="[TBL_KARDEX].[FACTURA].[All]" dimensionUniqueName="[TBL_KARDEX]" displayFolder="" count="0" memberValueDatatype="130" unbalanced="0"/>
    <cacheHierarchy uniqueName="[TBL_KARDEX].[SALDO]" caption="SALDO" attribute="1" defaultMemberUniqueName="[TBL_KARDEX].[SALDO].[All]" allUniqueName="[TBL_KARDEX].[SALDO].[All]" dimensionUniqueName="[TBL_KARDEX]" displayFolder="" count="0" memberValueDatatype="130" unbalanced="0"/>
    <cacheHierarchy uniqueName="[TBL_KARDEX].[CANTIDAD]" caption="CANTIDAD" attribute="1" defaultMemberUniqueName="[TBL_KARDEX].[CANTIDAD].[All]" allUniqueName="[TBL_KARDEX].[CANTIDAD].[All]" dimensionUniqueName="[TBL_KARDEX]" displayFolder="" count="0" memberValueDatatype="20" unbalanced="0"/>
    <cacheHierarchy uniqueName="[TBL_KARDEX].[TERCERO]" caption="TERCERO" attribute="1" defaultMemberUniqueName="[TBL_KARDEX].[TERCERO].[All]" allUniqueName="[TBL_KARDEX].[TERCERO].[All]" dimensionUniqueName="[TBL_KARDEX]" displayFolder="" count="0" memberValueDatatype="130" unbalanced="0"/>
    <cacheHierarchy uniqueName="[TBL_KARDEX].[TIPO DE MOVIMIENTO]" caption="TIPO DE MOVIMIENTO" attribute="1" defaultMemberUniqueName="[TBL_KARDEX].[TIPO DE MOVIMIENTO].[All]" allUniqueName="[TBL_KARDEX].[TIPO DE MOVIMIENTO].[All]" dimensionUniqueName="[TBL_KARDEX]" displayFolder="" count="2" memberValueDatatype="130" unbalanced="0">
      <fieldsUsage count="2">
        <fieldUsage x="-1"/>
        <fieldUsage x="3"/>
      </fieldsUsage>
    </cacheHierarchy>
    <cacheHierarchy uniqueName="[TBL_KARDEX].[FECHA (mes)]" caption="FECHA (mes)" attribute="1" defaultMemberUniqueName="[TBL_KARDEX].[FECHA (mes)].[All]" allUniqueName="[TBL_KARDEX].[FECHA (mes)].[All]" dimensionUniqueName="[TBL_KARDEX]" displayFolder="" count="2" memberValueDatatype="130" unbalanced="0">
      <fieldsUsage count="2">
        <fieldUsage x="-1"/>
        <fieldUsage x="4"/>
      </fieldsUsage>
    </cacheHierarchy>
    <cacheHierarchy uniqueName="[TBL_KARDEX].[FECHA (año)]" caption="FECHA (año)" attribute="1" defaultMemberUniqueName="[TBL_KARDEX].[FECHA (año)].[All]" allUniqueName="[TBL_KARDEX].[FECHA (año)].[All]" dimensionUniqueName="[TBL_KARDEX]" displayFolder="" count="2" memberValueDatatype="130" unbalanced="0"/>
    <cacheHierarchy uniqueName="[TBL_PRODUCTOS].[BUSQUEDA]" caption="BUSQUEDA" attribute="1" defaultMemberUniqueName="[TBL_PRODUCTOS].[BUSQUEDA].[All]" allUniqueName="[TBL_PRODUCTOS].[BUSQUEDA].[All]" dimensionUniqueName="[TBL_PRODUCTOS]" displayFolder="" count="0" memberValueDatatype="130" unbalanced="0"/>
    <cacheHierarchy uniqueName="[TBL_PRODUCTOS].[ID]" caption="ID" attribute="1" defaultMemberUniqueName="[TBL_PRODUCTOS].[ID].[All]" allUniqueName="[TBL_PRODUCTOS].[ID].[All]" dimensionUniqueName="[TBL_PRODUCTOS]" displayFolder="" count="0" memberValueDatatype="20" unbalanced="0"/>
    <cacheHierarchy uniqueName="[TBL_PRODUCTOS].[NOMBRE PRODUCTO]" caption="NOMBRE PRODUCTO" attribute="1" defaultMemberUniqueName="[TBL_PRODUCTOS].[NOMBRE PRODUCTO].[All]" allUniqueName="[TBL_PRODUCTOS].[NOMBRE PRODUCTO].[All]" dimensionUniqueName="[TBL_PRODUCTOS]" displayFolder="" count="0" memberValueDatatype="130" unbalanced="0"/>
    <cacheHierarchy uniqueName="[TBL_PRODUCTOS].[CANT. MINIMA]" caption="CANT. MINIMA" attribute="1" defaultMemberUniqueName="[TBL_PRODUCTOS].[CANT. MINIMA].[All]" allUniqueName="[TBL_PRODUCTOS].[CANT. MINIMA].[All]" dimensionUniqueName="[TBL_PRODUCTOS]" displayFolder="" count="0" memberValueDatatype="130" unbalanced="0"/>
    <cacheHierarchy uniqueName="[TBL_PRODUCTOS].[CANT. MAX]" caption="CANT. MAX" attribute="1" defaultMemberUniqueName="[TBL_PRODUCTOS].[CANT. MAX].[All]" allUniqueName="[TBL_PRODUCTOS].[CANT. MAX].[All]" dimensionUniqueName="[TBL_PRODUCTOS]" displayFolder="" count="0" memberValueDatatype="130" unbalanced="0"/>
    <cacheHierarchy uniqueName="[TBL_PRODUCTOS].[CÓDIGO]" caption="CÓDIGO" attribute="1" defaultMemberUniqueName="[TBL_PRODUCTOS].[CÓDIGO].[All]" allUniqueName="[TBL_PRODUCTOS].[CÓDIGO].[All]" dimensionUniqueName="[TBL_PRODUCTOS]" displayFolder="" count="0" memberValueDatatype="130" unbalanced="0"/>
    <cacheHierarchy uniqueName="[TBL_PRODUCTOS].[CANT. COSOLIDADO]" caption="CANT. COSOLIDADO" attribute="1" defaultMemberUniqueName="[TBL_PRODUCTOS].[CANT. COSOLIDADO].[All]" allUniqueName="[TBL_PRODUCTOS].[CANT. COSOLIDADO].[All]" dimensionUniqueName="[TBL_PRODUCTOS]" displayFolder="" count="0" memberValueDatatype="20" unbalanced="0"/>
    <cacheHierarchy uniqueName="[TBL_PRODUCTOS].[COSTO CONSOLIDADO]" caption="COSTO CONSOLIDADO" attribute="1" defaultMemberUniqueName="[TBL_PRODUCTOS].[COSTO CONSOLIDADO].[All]" allUniqueName="[TBL_PRODUCTOS].[COSTO CONSOLIDADO].[All]" dimensionUniqueName="[TBL_PRODUCTOS]" displayFolder="" count="0" memberValueDatatype="5" unbalanced="0"/>
    <cacheHierarchy uniqueName="[TBL_PRODUCTOS].[COSTO UNITARIO]" caption="COSTO UNITARIO" attribute="1" defaultMemberUniqueName="[TBL_PRODUCTOS].[COSTO UNITARIO].[All]" allUniqueName="[TBL_PRODUCTOS].[COSTO UNITARIO].[All]" dimensionUniqueName="[TBL_PRODUCTOS]" displayFolder="" count="0" memberValueDatatype="5" unbalanced="0"/>
    <cacheHierarchy uniqueName="[TBL_KARDEX].[FECHA (índice de meses)]" caption="FECHA (índice de meses)" attribute="1" defaultMemberUniqueName="[TBL_KARDEX].[FECHA (índice de meses)].[All]" allUniqueName="[TBL_KARDEX].[FECHA (índice de meses)].[All]" dimensionUniqueName="[TBL_KARDEX]" displayFolder="" count="0" memberValueDatatype="20" unbalanced="0" hidden="1"/>
    <cacheHierarchy uniqueName="[Measures].[__XL_Count TBL_KARDEX]" caption="__XL_Count TBL_KARDEX" measure="1" displayFolder="" measureGroup="TBL_KARDEX" count="0" hidden="1"/>
    <cacheHierarchy uniqueName="[Measures].[__XL_Count TBL_PRODUCTOS]" caption="__XL_Count TBL_PRODUCTOS" measure="1" displayFolder="" measureGroup="TBL_PRODUCTOS" count="0" hidden="1"/>
    <cacheHierarchy uniqueName="[Measures].[__No measures defined]" caption="__No measures defined" measure="1" displayFolder="" count="0" hidden="1"/>
    <cacheHierarchy uniqueName="[Measures].[Suma de VR VENTA]" caption="Suma de VR VENTA" measure="1" displayFolder="" measureGroup="TBL_KARDEX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ANTIDAD]" caption="Suma de CANTIDAD" measure="1" displayFolder="" measureGroup="TBL_KARDEX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a de COSTO (VR. COMPRA)]" caption="Suma de COSTO (VR. COMPRA)" measure="1" displayFolder="" measureGroup="TBL_KARDEX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3">
    <dimension measure="1" name="Measures" uniqueName="[Measures]" caption="Measures"/>
    <dimension name="TBL_KARDEX" uniqueName="[TBL_KARDEX]" caption="TBL_KARDEX"/>
    <dimension name="TBL_PRODUCTOS" uniqueName="[TBL_PRODUCTOS]" caption="TBL_PRODUCTOS"/>
  </dimensions>
  <measureGroups count="2">
    <measureGroup name="TBL_KARDEX" caption="TBL_KARDEX"/>
    <measureGroup name="TBL_PRODUCTOS" caption="TBL_PRODUCTOS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ilmer-Pc" refreshedDate="44876.885645601855" backgroundQuery="1" createdVersion="8" refreshedVersion="8" minRefreshableVersion="3" recordCount="0" supportSubquery="1" supportAdvancedDrill="1" xr:uid="{4C0903BC-E505-44B6-8A62-43DF6962B267}">
  <cacheSource type="external" connectionId="1"/>
  <cacheFields count="5">
    <cacheField name="[TBL_KARDEX].[NOMBRE PRODUCTO].[NOMBRE PRODUCTO]" caption="NOMBRE PRODUCTO" numFmtId="0" hierarchy="1" level="1">
      <sharedItems count="2">
        <s v="1-SILLA PARA COMEDOR COLOR ROJO"/>
        <s v="3-COLCHÓN ORTOPEDICO"/>
      </sharedItems>
    </cacheField>
    <cacheField name="[Measures].[Suma de CANTIDAD]" caption="Suma de CANTIDAD" numFmtId="0" hierarchy="26" level="32767"/>
    <cacheField name="[Measures].[Suma de COSTO (VR. COMPRA)]" caption="Suma de COSTO (VR. COMPRA)" numFmtId="0" hierarchy="27" level="32767"/>
    <cacheField name="[TBL_KARDEX].[TIPO DE MOVIMIENTO].[TIPO DE MOVIMIENTO]" caption="TIPO DE MOVIMIENTO" numFmtId="0" hierarchy="9" level="1">
      <sharedItems containsSemiMixedTypes="0" containsNonDate="0" containsString="0"/>
    </cacheField>
    <cacheField name="[TBL_KARDEX].[FECHA (mes)].[FECHA (mes)]" caption="FECHA (mes)" numFmtId="0" hierarchy="10" level="1">
      <sharedItems containsSemiMixedTypes="0" containsNonDate="0" containsString="0"/>
    </cacheField>
  </cacheFields>
  <cacheHierarchies count="28">
    <cacheHierarchy uniqueName="[TBL_KARDEX].[ID]" caption="ID" attribute="1" defaultMemberUniqueName="[TBL_KARDEX].[ID].[All]" allUniqueName="[TBL_KARDEX].[ID].[All]" dimensionUniqueName="[TBL_KARDEX]" displayFolder="" count="0" memberValueDatatype="20" unbalanced="0"/>
    <cacheHierarchy uniqueName="[TBL_KARDEX].[NOMBRE PRODUCTO]" caption="NOMBRE PRODUCTO" attribute="1" defaultMemberUniqueName="[TBL_KARDEX].[NOMBRE PRODUCTO].[All]" allUniqueName="[TBL_KARDEX].[NOMBRE PRODUCTO].[All]" dimensionUniqueName="[TBL_KARDEX]" displayFolder="" count="2" memberValueDatatype="130" unbalanced="0">
      <fieldsUsage count="2">
        <fieldUsage x="-1"/>
        <fieldUsage x="0"/>
      </fieldsUsage>
    </cacheHierarchy>
    <cacheHierarchy uniqueName="[TBL_KARDEX].[FECHA]" caption="FECHA" attribute="1" time="1" defaultMemberUniqueName="[TBL_KARDEX].[FECHA].[All]" allUniqueName="[TBL_KARDEX].[FECHA].[All]" dimensionUniqueName="[TBL_KARDEX]" displayFolder="" count="0" memberValueDatatype="7" unbalanced="0"/>
    <cacheHierarchy uniqueName="[TBL_KARDEX].[COSTO (VR. COMPRA)]" caption="COSTO (VR. COMPRA)" attribute="1" defaultMemberUniqueName="[TBL_KARDEX].[COSTO (VR. COMPRA)].[All]" allUniqueName="[TBL_KARDEX].[COSTO (VR. COMPRA)].[All]" dimensionUniqueName="[TBL_KARDEX]" displayFolder="" count="0" memberValueDatatype="5" unbalanced="0"/>
    <cacheHierarchy uniqueName="[TBL_KARDEX].[VR VENTA]" caption="VR VENTA" attribute="1" defaultMemberUniqueName="[TBL_KARDEX].[VR VENTA].[All]" allUniqueName="[TBL_KARDEX].[VR VENTA].[All]" dimensionUniqueName="[TBL_KARDEX]" displayFolder="" count="0" memberValueDatatype="20" unbalanced="0"/>
    <cacheHierarchy uniqueName="[TBL_KARDEX].[FACTURA]" caption="FACTURA" attribute="1" defaultMemberUniqueName="[TBL_KARDEX].[FACTURA].[All]" allUniqueName="[TBL_KARDEX].[FACTURA].[All]" dimensionUniqueName="[TBL_KARDEX]" displayFolder="" count="0" memberValueDatatype="130" unbalanced="0"/>
    <cacheHierarchy uniqueName="[TBL_KARDEX].[SALDO]" caption="SALDO" attribute="1" defaultMemberUniqueName="[TBL_KARDEX].[SALDO].[All]" allUniqueName="[TBL_KARDEX].[SALDO].[All]" dimensionUniqueName="[TBL_KARDEX]" displayFolder="" count="0" memberValueDatatype="130" unbalanced="0"/>
    <cacheHierarchy uniqueName="[TBL_KARDEX].[CANTIDAD]" caption="CANTIDAD" attribute="1" defaultMemberUniqueName="[TBL_KARDEX].[CANTIDAD].[All]" allUniqueName="[TBL_KARDEX].[CANTIDAD].[All]" dimensionUniqueName="[TBL_KARDEX]" displayFolder="" count="0" memberValueDatatype="20" unbalanced="0"/>
    <cacheHierarchy uniqueName="[TBL_KARDEX].[TERCERO]" caption="TERCERO" attribute="1" defaultMemberUniqueName="[TBL_KARDEX].[TERCERO].[All]" allUniqueName="[TBL_KARDEX].[TERCERO].[All]" dimensionUniqueName="[TBL_KARDEX]" displayFolder="" count="0" memberValueDatatype="130" unbalanced="0"/>
    <cacheHierarchy uniqueName="[TBL_KARDEX].[TIPO DE MOVIMIENTO]" caption="TIPO DE MOVIMIENTO" attribute="1" defaultMemberUniqueName="[TBL_KARDEX].[TIPO DE MOVIMIENTO].[All]" allUniqueName="[TBL_KARDEX].[TIPO DE MOVIMIENTO].[All]" dimensionUniqueName="[TBL_KARDEX]" displayFolder="" count="2" memberValueDatatype="130" unbalanced="0">
      <fieldsUsage count="2">
        <fieldUsage x="-1"/>
        <fieldUsage x="3"/>
      </fieldsUsage>
    </cacheHierarchy>
    <cacheHierarchy uniqueName="[TBL_KARDEX].[FECHA (mes)]" caption="FECHA (mes)" attribute="1" defaultMemberUniqueName="[TBL_KARDEX].[FECHA (mes)].[All]" allUniqueName="[TBL_KARDEX].[FECHA (mes)].[All]" dimensionUniqueName="[TBL_KARDEX]" displayFolder="" count="2" memberValueDatatype="130" unbalanced="0">
      <fieldsUsage count="2">
        <fieldUsage x="-1"/>
        <fieldUsage x="4"/>
      </fieldsUsage>
    </cacheHierarchy>
    <cacheHierarchy uniqueName="[TBL_KARDEX].[FECHA (año)]" caption="FECHA (año)" attribute="1" defaultMemberUniqueName="[TBL_KARDEX].[FECHA (año)].[All]" allUniqueName="[TBL_KARDEX].[FECHA (año)].[All]" dimensionUniqueName="[TBL_KARDEX]" displayFolder="" count="2" memberValueDatatype="130" unbalanced="0"/>
    <cacheHierarchy uniqueName="[TBL_PRODUCTOS].[BUSQUEDA]" caption="BUSQUEDA" attribute="1" defaultMemberUniqueName="[TBL_PRODUCTOS].[BUSQUEDA].[All]" allUniqueName="[TBL_PRODUCTOS].[BUSQUEDA].[All]" dimensionUniqueName="[TBL_PRODUCTOS]" displayFolder="" count="0" memberValueDatatype="130" unbalanced="0"/>
    <cacheHierarchy uniqueName="[TBL_PRODUCTOS].[ID]" caption="ID" attribute="1" defaultMemberUniqueName="[TBL_PRODUCTOS].[ID].[All]" allUniqueName="[TBL_PRODUCTOS].[ID].[All]" dimensionUniqueName="[TBL_PRODUCTOS]" displayFolder="" count="0" memberValueDatatype="20" unbalanced="0"/>
    <cacheHierarchy uniqueName="[TBL_PRODUCTOS].[NOMBRE PRODUCTO]" caption="NOMBRE PRODUCTO" attribute="1" defaultMemberUniqueName="[TBL_PRODUCTOS].[NOMBRE PRODUCTO].[All]" allUniqueName="[TBL_PRODUCTOS].[NOMBRE PRODUCTO].[All]" dimensionUniqueName="[TBL_PRODUCTOS]" displayFolder="" count="0" memberValueDatatype="130" unbalanced="0"/>
    <cacheHierarchy uniqueName="[TBL_PRODUCTOS].[CANT. MINIMA]" caption="CANT. MINIMA" attribute="1" defaultMemberUniqueName="[TBL_PRODUCTOS].[CANT. MINIMA].[All]" allUniqueName="[TBL_PRODUCTOS].[CANT. MINIMA].[All]" dimensionUniqueName="[TBL_PRODUCTOS]" displayFolder="" count="0" memberValueDatatype="130" unbalanced="0"/>
    <cacheHierarchy uniqueName="[TBL_PRODUCTOS].[CANT. MAX]" caption="CANT. MAX" attribute="1" defaultMemberUniqueName="[TBL_PRODUCTOS].[CANT. MAX].[All]" allUniqueName="[TBL_PRODUCTOS].[CANT. MAX].[All]" dimensionUniqueName="[TBL_PRODUCTOS]" displayFolder="" count="0" memberValueDatatype="130" unbalanced="0"/>
    <cacheHierarchy uniqueName="[TBL_PRODUCTOS].[CÓDIGO]" caption="CÓDIGO" attribute="1" defaultMemberUniqueName="[TBL_PRODUCTOS].[CÓDIGO].[All]" allUniqueName="[TBL_PRODUCTOS].[CÓDIGO].[All]" dimensionUniqueName="[TBL_PRODUCTOS]" displayFolder="" count="0" memberValueDatatype="130" unbalanced="0"/>
    <cacheHierarchy uniqueName="[TBL_PRODUCTOS].[CANT. COSOLIDADO]" caption="CANT. COSOLIDADO" attribute="1" defaultMemberUniqueName="[TBL_PRODUCTOS].[CANT. COSOLIDADO].[All]" allUniqueName="[TBL_PRODUCTOS].[CANT. COSOLIDADO].[All]" dimensionUniqueName="[TBL_PRODUCTOS]" displayFolder="" count="0" memberValueDatatype="20" unbalanced="0"/>
    <cacheHierarchy uniqueName="[TBL_PRODUCTOS].[COSTO CONSOLIDADO]" caption="COSTO CONSOLIDADO" attribute="1" defaultMemberUniqueName="[TBL_PRODUCTOS].[COSTO CONSOLIDADO].[All]" allUniqueName="[TBL_PRODUCTOS].[COSTO CONSOLIDADO].[All]" dimensionUniqueName="[TBL_PRODUCTOS]" displayFolder="" count="0" memberValueDatatype="5" unbalanced="0"/>
    <cacheHierarchy uniqueName="[TBL_PRODUCTOS].[COSTO UNITARIO]" caption="COSTO UNITARIO" attribute="1" defaultMemberUniqueName="[TBL_PRODUCTOS].[COSTO UNITARIO].[All]" allUniqueName="[TBL_PRODUCTOS].[COSTO UNITARIO].[All]" dimensionUniqueName="[TBL_PRODUCTOS]" displayFolder="" count="0" memberValueDatatype="5" unbalanced="0"/>
    <cacheHierarchy uniqueName="[TBL_KARDEX].[FECHA (índice de meses)]" caption="FECHA (índice de meses)" attribute="1" defaultMemberUniqueName="[TBL_KARDEX].[FECHA (índice de meses)].[All]" allUniqueName="[TBL_KARDEX].[FECHA (índice de meses)].[All]" dimensionUniqueName="[TBL_KARDEX]" displayFolder="" count="0" memberValueDatatype="20" unbalanced="0" hidden="1"/>
    <cacheHierarchy uniqueName="[Measures].[__XL_Count TBL_KARDEX]" caption="__XL_Count TBL_KARDEX" measure="1" displayFolder="" measureGroup="TBL_KARDEX" count="0" hidden="1"/>
    <cacheHierarchy uniqueName="[Measures].[__XL_Count TBL_PRODUCTOS]" caption="__XL_Count TBL_PRODUCTOS" measure="1" displayFolder="" measureGroup="TBL_PRODUCTOS" count="0" hidden="1"/>
    <cacheHierarchy uniqueName="[Measures].[__No measures defined]" caption="__No measures defined" measure="1" displayFolder="" count="0" hidden="1"/>
    <cacheHierarchy uniqueName="[Measures].[Suma de VR VENTA]" caption="Suma de VR VENTA" measure="1" displayFolder="" measureGroup="TBL_KARDEX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ANTIDAD]" caption="Suma de CANTIDAD" measure="1" displayFolder="" measureGroup="TBL_KARDEX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a de COSTO (VR. COMPRA)]" caption="Suma de COSTO (VR. COMPRA)" measure="1" displayFolder="" measureGroup="TBL_KARDEX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3">
    <dimension measure="1" name="Measures" uniqueName="[Measures]" caption="Measures"/>
    <dimension name="TBL_KARDEX" uniqueName="[TBL_KARDEX]" caption="TBL_KARDEX"/>
    <dimension name="TBL_PRODUCTOS" uniqueName="[TBL_PRODUCTOS]" caption="TBL_PRODUCTOS"/>
  </dimensions>
  <measureGroups count="2">
    <measureGroup name="TBL_KARDEX" caption="TBL_KARDEX"/>
    <measureGroup name="TBL_PRODUCTOS" caption="TBL_PRODUCTOS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ilmer-Pc" refreshedDate="44876.885646064817" backgroundQuery="1" createdVersion="8" refreshedVersion="8" minRefreshableVersion="3" recordCount="0" supportSubquery="1" supportAdvancedDrill="1" xr:uid="{0487643C-1B8E-4BA4-A7EB-34CB3647051A}">
  <cacheSource type="external" connectionId="1"/>
  <cacheFields count="5">
    <cacheField name="[TBL_KARDEX].[NOMBRE PRODUCTO].[NOMBRE PRODUCTO]" caption="NOMBRE PRODUCTO" numFmtId="0" hierarchy="1" level="1">
      <sharedItems count="1">
        <s v="3-COLCHÓN ORTOPEDICO"/>
      </sharedItems>
    </cacheField>
    <cacheField name="[Measures].[Suma de CANTIDAD]" caption="Suma de CANTIDAD" numFmtId="0" hierarchy="26" level="32767"/>
    <cacheField name="[Measures].[Suma de COSTO (VR. COMPRA)]" caption="Suma de COSTO (VR. COMPRA)" numFmtId="0" hierarchy="27" level="32767"/>
    <cacheField name="[TBL_KARDEX].[TIPO DE MOVIMIENTO].[TIPO DE MOVIMIENTO]" caption="TIPO DE MOVIMIENTO" numFmtId="0" hierarchy="9" level="1">
      <sharedItems containsSemiMixedTypes="0" containsNonDate="0" containsString="0"/>
    </cacheField>
    <cacheField name="[TBL_KARDEX].[FECHA (mes)].[FECHA (mes)]" caption="FECHA (mes)" numFmtId="0" hierarchy="10" level="1">
      <sharedItems containsSemiMixedTypes="0" containsNonDate="0" containsString="0"/>
    </cacheField>
  </cacheFields>
  <cacheHierarchies count="28">
    <cacheHierarchy uniqueName="[TBL_KARDEX].[ID]" caption="ID" attribute="1" defaultMemberUniqueName="[TBL_KARDEX].[ID].[All]" allUniqueName="[TBL_KARDEX].[ID].[All]" dimensionUniqueName="[TBL_KARDEX]" displayFolder="" count="0" memberValueDatatype="20" unbalanced="0"/>
    <cacheHierarchy uniqueName="[TBL_KARDEX].[NOMBRE PRODUCTO]" caption="NOMBRE PRODUCTO" attribute="1" defaultMemberUniqueName="[TBL_KARDEX].[NOMBRE PRODUCTO].[All]" allUniqueName="[TBL_KARDEX].[NOMBRE PRODUCTO].[All]" dimensionUniqueName="[TBL_KARDEX]" displayFolder="" count="2" memberValueDatatype="130" unbalanced="0">
      <fieldsUsage count="2">
        <fieldUsage x="-1"/>
        <fieldUsage x="0"/>
      </fieldsUsage>
    </cacheHierarchy>
    <cacheHierarchy uniqueName="[TBL_KARDEX].[FECHA]" caption="FECHA" attribute="1" time="1" defaultMemberUniqueName="[TBL_KARDEX].[FECHA].[All]" allUniqueName="[TBL_KARDEX].[FECHA].[All]" dimensionUniqueName="[TBL_KARDEX]" displayFolder="" count="0" memberValueDatatype="7" unbalanced="0"/>
    <cacheHierarchy uniqueName="[TBL_KARDEX].[COSTO (VR. COMPRA)]" caption="COSTO (VR. COMPRA)" attribute="1" defaultMemberUniqueName="[TBL_KARDEX].[COSTO (VR. COMPRA)].[All]" allUniqueName="[TBL_KARDEX].[COSTO (VR. COMPRA)].[All]" dimensionUniqueName="[TBL_KARDEX]" displayFolder="" count="0" memberValueDatatype="5" unbalanced="0"/>
    <cacheHierarchy uniqueName="[TBL_KARDEX].[VR VENTA]" caption="VR VENTA" attribute="1" defaultMemberUniqueName="[TBL_KARDEX].[VR VENTA].[All]" allUniqueName="[TBL_KARDEX].[VR VENTA].[All]" dimensionUniqueName="[TBL_KARDEX]" displayFolder="" count="0" memberValueDatatype="20" unbalanced="0"/>
    <cacheHierarchy uniqueName="[TBL_KARDEX].[FACTURA]" caption="FACTURA" attribute="1" defaultMemberUniqueName="[TBL_KARDEX].[FACTURA].[All]" allUniqueName="[TBL_KARDEX].[FACTURA].[All]" dimensionUniqueName="[TBL_KARDEX]" displayFolder="" count="0" memberValueDatatype="130" unbalanced="0"/>
    <cacheHierarchy uniqueName="[TBL_KARDEX].[SALDO]" caption="SALDO" attribute="1" defaultMemberUniqueName="[TBL_KARDEX].[SALDO].[All]" allUniqueName="[TBL_KARDEX].[SALDO].[All]" dimensionUniqueName="[TBL_KARDEX]" displayFolder="" count="0" memberValueDatatype="130" unbalanced="0"/>
    <cacheHierarchy uniqueName="[TBL_KARDEX].[CANTIDAD]" caption="CANTIDAD" attribute="1" defaultMemberUniqueName="[TBL_KARDEX].[CANTIDAD].[All]" allUniqueName="[TBL_KARDEX].[CANTIDAD].[All]" dimensionUniqueName="[TBL_KARDEX]" displayFolder="" count="0" memberValueDatatype="20" unbalanced="0"/>
    <cacheHierarchy uniqueName="[TBL_KARDEX].[TERCERO]" caption="TERCERO" attribute="1" defaultMemberUniqueName="[TBL_KARDEX].[TERCERO].[All]" allUniqueName="[TBL_KARDEX].[TERCERO].[All]" dimensionUniqueName="[TBL_KARDEX]" displayFolder="" count="0" memberValueDatatype="130" unbalanced="0"/>
    <cacheHierarchy uniqueName="[TBL_KARDEX].[TIPO DE MOVIMIENTO]" caption="TIPO DE MOVIMIENTO" attribute="1" defaultMemberUniqueName="[TBL_KARDEX].[TIPO DE MOVIMIENTO].[All]" allUniqueName="[TBL_KARDEX].[TIPO DE MOVIMIENTO].[All]" dimensionUniqueName="[TBL_KARDEX]" displayFolder="" count="2" memberValueDatatype="130" unbalanced="0">
      <fieldsUsage count="2">
        <fieldUsage x="-1"/>
        <fieldUsage x="3"/>
      </fieldsUsage>
    </cacheHierarchy>
    <cacheHierarchy uniqueName="[TBL_KARDEX].[FECHA (mes)]" caption="FECHA (mes)" attribute="1" defaultMemberUniqueName="[TBL_KARDEX].[FECHA (mes)].[All]" allUniqueName="[TBL_KARDEX].[FECHA (mes)].[All]" dimensionUniqueName="[TBL_KARDEX]" displayFolder="" count="2" memberValueDatatype="130" unbalanced="0">
      <fieldsUsage count="2">
        <fieldUsage x="-1"/>
        <fieldUsage x="4"/>
      </fieldsUsage>
    </cacheHierarchy>
    <cacheHierarchy uniqueName="[TBL_KARDEX].[FECHA (año)]" caption="FECHA (año)" attribute="1" defaultMemberUniqueName="[TBL_KARDEX].[FECHA (año)].[All]" allUniqueName="[TBL_KARDEX].[FECHA (año)].[All]" dimensionUniqueName="[TBL_KARDEX]" displayFolder="" count="2" memberValueDatatype="130" unbalanced="0"/>
    <cacheHierarchy uniqueName="[TBL_PRODUCTOS].[BUSQUEDA]" caption="BUSQUEDA" attribute="1" defaultMemberUniqueName="[TBL_PRODUCTOS].[BUSQUEDA].[All]" allUniqueName="[TBL_PRODUCTOS].[BUSQUEDA].[All]" dimensionUniqueName="[TBL_PRODUCTOS]" displayFolder="" count="0" memberValueDatatype="130" unbalanced="0"/>
    <cacheHierarchy uniqueName="[TBL_PRODUCTOS].[ID]" caption="ID" attribute="1" defaultMemberUniqueName="[TBL_PRODUCTOS].[ID].[All]" allUniqueName="[TBL_PRODUCTOS].[ID].[All]" dimensionUniqueName="[TBL_PRODUCTOS]" displayFolder="" count="0" memberValueDatatype="20" unbalanced="0"/>
    <cacheHierarchy uniqueName="[TBL_PRODUCTOS].[NOMBRE PRODUCTO]" caption="NOMBRE PRODUCTO" attribute="1" defaultMemberUniqueName="[TBL_PRODUCTOS].[NOMBRE PRODUCTO].[All]" allUniqueName="[TBL_PRODUCTOS].[NOMBRE PRODUCTO].[All]" dimensionUniqueName="[TBL_PRODUCTOS]" displayFolder="" count="0" memberValueDatatype="130" unbalanced="0"/>
    <cacheHierarchy uniqueName="[TBL_PRODUCTOS].[CANT. MINIMA]" caption="CANT. MINIMA" attribute="1" defaultMemberUniqueName="[TBL_PRODUCTOS].[CANT. MINIMA].[All]" allUniqueName="[TBL_PRODUCTOS].[CANT. MINIMA].[All]" dimensionUniqueName="[TBL_PRODUCTOS]" displayFolder="" count="0" memberValueDatatype="130" unbalanced="0"/>
    <cacheHierarchy uniqueName="[TBL_PRODUCTOS].[CANT. MAX]" caption="CANT. MAX" attribute="1" defaultMemberUniqueName="[TBL_PRODUCTOS].[CANT. MAX].[All]" allUniqueName="[TBL_PRODUCTOS].[CANT. MAX].[All]" dimensionUniqueName="[TBL_PRODUCTOS]" displayFolder="" count="0" memberValueDatatype="130" unbalanced="0"/>
    <cacheHierarchy uniqueName="[TBL_PRODUCTOS].[CÓDIGO]" caption="CÓDIGO" attribute="1" defaultMemberUniqueName="[TBL_PRODUCTOS].[CÓDIGO].[All]" allUniqueName="[TBL_PRODUCTOS].[CÓDIGO].[All]" dimensionUniqueName="[TBL_PRODUCTOS]" displayFolder="" count="0" memberValueDatatype="130" unbalanced="0"/>
    <cacheHierarchy uniqueName="[TBL_PRODUCTOS].[CANT. COSOLIDADO]" caption="CANT. COSOLIDADO" attribute="1" defaultMemberUniqueName="[TBL_PRODUCTOS].[CANT. COSOLIDADO].[All]" allUniqueName="[TBL_PRODUCTOS].[CANT. COSOLIDADO].[All]" dimensionUniqueName="[TBL_PRODUCTOS]" displayFolder="" count="0" memberValueDatatype="20" unbalanced="0"/>
    <cacheHierarchy uniqueName="[TBL_PRODUCTOS].[COSTO CONSOLIDADO]" caption="COSTO CONSOLIDADO" attribute="1" defaultMemberUniqueName="[TBL_PRODUCTOS].[COSTO CONSOLIDADO].[All]" allUniqueName="[TBL_PRODUCTOS].[COSTO CONSOLIDADO].[All]" dimensionUniqueName="[TBL_PRODUCTOS]" displayFolder="" count="0" memberValueDatatype="5" unbalanced="0"/>
    <cacheHierarchy uniqueName="[TBL_PRODUCTOS].[COSTO UNITARIO]" caption="COSTO UNITARIO" attribute="1" defaultMemberUniqueName="[TBL_PRODUCTOS].[COSTO UNITARIO].[All]" allUniqueName="[TBL_PRODUCTOS].[COSTO UNITARIO].[All]" dimensionUniqueName="[TBL_PRODUCTOS]" displayFolder="" count="0" memberValueDatatype="5" unbalanced="0"/>
    <cacheHierarchy uniqueName="[TBL_KARDEX].[FECHA (índice de meses)]" caption="FECHA (índice de meses)" attribute="1" defaultMemberUniqueName="[TBL_KARDEX].[FECHA (índice de meses)].[All]" allUniqueName="[TBL_KARDEX].[FECHA (índice de meses)].[All]" dimensionUniqueName="[TBL_KARDEX]" displayFolder="" count="0" memberValueDatatype="20" unbalanced="0" hidden="1"/>
    <cacheHierarchy uniqueName="[Measures].[__XL_Count TBL_KARDEX]" caption="__XL_Count TBL_KARDEX" measure="1" displayFolder="" measureGroup="TBL_KARDEX" count="0" hidden="1"/>
    <cacheHierarchy uniqueName="[Measures].[__XL_Count TBL_PRODUCTOS]" caption="__XL_Count TBL_PRODUCTOS" measure="1" displayFolder="" measureGroup="TBL_PRODUCTOS" count="0" hidden="1"/>
    <cacheHierarchy uniqueName="[Measures].[__No measures defined]" caption="__No measures defined" measure="1" displayFolder="" count="0" hidden="1"/>
    <cacheHierarchy uniqueName="[Measures].[Suma de VR VENTA]" caption="Suma de VR VENTA" measure="1" displayFolder="" measureGroup="TBL_KARDEX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ANTIDAD]" caption="Suma de CANTIDAD" measure="1" displayFolder="" measureGroup="TBL_KARDEX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a de COSTO (VR. COMPRA)]" caption="Suma de COSTO (VR. COMPRA)" measure="1" displayFolder="" measureGroup="TBL_KARDEX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3">
    <dimension measure="1" name="Measures" uniqueName="[Measures]" caption="Measures"/>
    <dimension name="TBL_KARDEX" uniqueName="[TBL_KARDEX]" caption="TBL_KARDEX"/>
    <dimension name="TBL_PRODUCTOS" uniqueName="[TBL_PRODUCTOS]" caption="TBL_PRODUCTOS"/>
  </dimensions>
  <measureGroups count="2">
    <measureGroup name="TBL_KARDEX" caption="TBL_KARDEX"/>
    <measureGroup name="TBL_PRODUCTOS" caption="TBL_PRODUCTOS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ilmer-Pc" refreshedDate="44876.882202546294" backgroundQuery="1" createdVersion="3" refreshedVersion="8" minRefreshableVersion="3" recordCount="0" supportSubquery="1" supportAdvancedDrill="1" xr:uid="{FD6ECE11-6265-49D9-A64C-8E202E5E0442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8">
    <cacheHierarchy uniqueName="[TBL_KARDEX].[ID]" caption="ID" attribute="1" defaultMemberUniqueName="[TBL_KARDEX].[ID].[All]" allUniqueName="[TBL_KARDEX].[ID].[All]" dimensionUniqueName="[TBL_KARDEX]" displayFolder="" count="0" memberValueDatatype="20" unbalanced="0"/>
    <cacheHierarchy uniqueName="[TBL_KARDEX].[NOMBRE PRODUCTO]" caption="NOMBRE PRODUCTO" attribute="1" defaultMemberUniqueName="[TBL_KARDEX].[NOMBRE PRODUCTO].[All]" allUniqueName="[TBL_KARDEX].[NOMBRE PRODUCTO].[All]" dimensionUniqueName="[TBL_KARDEX]" displayFolder="" count="2" memberValueDatatype="130" unbalanced="0"/>
    <cacheHierarchy uniqueName="[TBL_KARDEX].[FECHA]" caption="FECHA" attribute="1" time="1" defaultMemberUniqueName="[TBL_KARDEX].[FECHA].[All]" allUniqueName="[TBL_KARDEX].[FECHA].[All]" dimensionUniqueName="[TBL_KARDEX]" displayFolder="" count="0" memberValueDatatype="7" unbalanced="0"/>
    <cacheHierarchy uniqueName="[TBL_KARDEX].[COSTO (VR. COMPRA)]" caption="COSTO (VR. COMPRA)" attribute="1" defaultMemberUniqueName="[TBL_KARDEX].[COSTO (VR. COMPRA)].[All]" allUniqueName="[TBL_KARDEX].[COSTO (VR. COMPRA)].[All]" dimensionUniqueName="[TBL_KARDEX]" displayFolder="" count="0" memberValueDatatype="5" unbalanced="0"/>
    <cacheHierarchy uniqueName="[TBL_KARDEX].[VR VENTA]" caption="VR VENTA" attribute="1" defaultMemberUniqueName="[TBL_KARDEX].[VR VENTA].[All]" allUniqueName="[TBL_KARDEX].[VR VENTA].[All]" dimensionUniqueName="[TBL_KARDEX]" displayFolder="" count="0" memberValueDatatype="20" unbalanced="0"/>
    <cacheHierarchy uniqueName="[TBL_KARDEX].[FACTURA]" caption="FACTURA" attribute="1" defaultMemberUniqueName="[TBL_KARDEX].[FACTURA].[All]" allUniqueName="[TBL_KARDEX].[FACTURA].[All]" dimensionUniqueName="[TBL_KARDEX]" displayFolder="" count="0" memberValueDatatype="130" unbalanced="0"/>
    <cacheHierarchy uniqueName="[TBL_KARDEX].[SALDO]" caption="SALDO" attribute="1" defaultMemberUniqueName="[TBL_KARDEX].[SALDO].[All]" allUniqueName="[TBL_KARDEX].[SALDO].[All]" dimensionUniqueName="[TBL_KARDEX]" displayFolder="" count="0" memberValueDatatype="130" unbalanced="0"/>
    <cacheHierarchy uniqueName="[TBL_KARDEX].[CANTIDAD]" caption="CANTIDAD" attribute="1" defaultMemberUniqueName="[TBL_KARDEX].[CANTIDAD].[All]" allUniqueName="[TBL_KARDEX].[CANTIDAD].[All]" dimensionUniqueName="[TBL_KARDEX]" displayFolder="" count="0" memberValueDatatype="20" unbalanced="0"/>
    <cacheHierarchy uniqueName="[TBL_KARDEX].[TERCERO]" caption="TERCERO" attribute="1" defaultMemberUniqueName="[TBL_KARDEX].[TERCERO].[All]" allUniqueName="[TBL_KARDEX].[TERCERO].[All]" dimensionUniqueName="[TBL_KARDEX]" displayFolder="" count="0" memberValueDatatype="130" unbalanced="0"/>
    <cacheHierarchy uniqueName="[TBL_KARDEX].[TIPO DE MOVIMIENTO]" caption="TIPO DE MOVIMIENTO" attribute="1" defaultMemberUniqueName="[TBL_KARDEX].[TIPO DE MOVIMIENTO].[All]" allUniqueName="[TBL_KARDEX].[TIPO DE MOVIMIENTO].[All]" dimensionUniqueName="[TBL_KARDEX]" displayFolder="" count="0" memberValueDatatype="130" unbalanced="0"/>
    <cacheHierarchy uniqueName="[TBL_KARDEX].[FECHA (mes)]" caption="FECHA (mes)" attribute="1" defaultMemberUniqueName="[TBL_KARDEX].[FECHA (mes)].[All]" allUniqueName="[TBL_KARDEX].[FECHA (mes)].[All]" dimensionUniqueName="[TBL_KARDEX]" displayFolder="" count="2" memberValueDatatype="130" unbalanced="0"/>
    <cacheHierarchy uniqueName="[TBL_KARDEX].[FECHA (año)]" caption="FECHA (año)" attribute="1" defaultMemberUniqueName="[TBL_KARDEX].[FECHA (año)].[All]" allUniqueName="[TBL_KARDEX].[FECHA (año)].[All]" dimensionUniqueName="[TBL_KARDEX]" displayFolder="" count="2" memberValueDatatype="130" unbalanced="0"/>
    <cacheHierarchy uniqueName="[TBL_PRODUCTOS].[BUSQUEDA]" caption="BUSQUEDA" attribute="1" defaultMemberUniqueName="[TBL_PRODUCTOS].[BUSQUEDA].[All]" allUniqueName="[TBL_PRODUCTOS].[BUSQUEDA].[All]" dimensionUniqueName="[TBL_PRODUCTOS]" displayFolder="" count="0" memberValueDatatype="130" unbalanced="0"/>
    <cacheHierarchy uniqueName="[TBL_PRODUCTOS].[ID]" caption="ID" attribute="1" defaultMemberUniqueName="[TBL_PRODUCTOS].[ID].[All]" allUniqueName="[TBL_PRODUCTOS].[ID].[All]" dimensionUniqueName="[TBL_PRODUCTOS]" displayFolder="" count="0" memberValueDatatype="20" unbalanced="0"/>
    <cacheHierarchy uniqueName="[TBL_PRODUCTOS].[NOMBRE PRODUCTO]" caption="NOMBRE PRODUCTO" attribute="1" defaultMemberUniqueName="[TBL_PRODUCTOS].[NOMBRE PRODUCTO].[All]" allUniqueName="[TBL_PRODUCTOS].[NOMBRE PRODUCTO].[All]" dimensionUniqueName="[TBL_PRODUCTOS]" displayFolder="" count="0" memberValueDatatype="130" unbalanced="0"/>
    <cacheHierarchy uniqueName="[TBL_PRODUCTOS].[CANT. MINIMA]" caption="CANT. MINIMA" attribute="1" defaultMemberUniqueName="[TBL_PRODUCTOS].[CANT. MINIMA].[All]" allUniqueName="[TBL_PRODUCTOS].[CANT. MINIMA].[All]" dimensionUniqueName="[TBL_PRODUCTOS]" displayFolder="" count="0" memberValueDatatype="130" unbalanced="0"/>
    <cacheHierarchy uniqueName="[TBL_PRODUCTOS].[CANT. MAX]" caption="CANT. MAX" attribute="1" defaultMemberUniqueName="[TBL_PRODUCTOS].[CANT. MAX].[All]" allUniqueName="[TBL_PRODUCTOS].[CANT. MAX].[All]" dimensionUniqueName="[TBL_PRODUCTOS]" displayFolder="" count="0" memberValueDatatype="130" unbalanced="0"/>
    <cacheHierarchy uniqueName="[TBL_PRODUCTOS].[CÓDIGO]" caption="CÓDIGO" attribute="1" defaultMemberUniqueName="[TBL_PRODUCTOS].[CÓDIGO].[All]" allUniqueName="[TBL_PRODUCTOS].[CÓDIGO].[All]" dimensionUniqueName="[TBL_PRODUCTOS]" displayFolder="" count="0" memberValueDatatype="130" unbalanced="0"/>
    <cacheHierarchy uniqueName="[TBL_PRODUCTOS].[CANT. COSOLIDADO]" caption="CANT. COSOLIDADO" attribute="1" defaultMemberUniqueName="[TBL_PRODUCTOS].[CANT. COSOLIDADO].[All]" allUniqueName="[TBL_PRODUCTOS].[CANT. COSOLIDADO].[All]" dimensionUniqueName="[TBL_PRODUCTOS]" displayFolder="" count="0" memberValueDatatype="20" unbalanced="0"/>
    <cacheHierarchy uniqueName="[TBL_PRODUCTOS].[COSTO CONSOLIDADO]" caption="COSTO CONSOLIDADO" attribute="1" defaultMemberUniqueName="[TBL_PRODUCTOS].[COSTO CONSOLIDADO].[All]" allUniqueName="[TBL_PRODUCTOS].[COSTO CONSOLIDADO].[All]" dimensionUniqueName="[TBL_PRODUCTOS]" displayFolder="" count="0" memberValueDatatype="5" unbalanced="0"/>
    <cacheHierarchy uniqueName="[TBL_PRODUCTOS].[COSTO UNITARIO]" caption="COSTO UNITARIO" attribute="1" defaultMemberUniqueName="[TBL_PRODUCTOS].[COSTO UNITARIO].[All]" allUniqueName="[TBL_PRODUCTOS].[COSTO UNITARIO].[All]" dimensionUniqueName="[TBL_PRODUCTOS]" displayFolder="" count="0" memberValueDatatype="5" unbalanced="0"/>
    <cacheHierarchy uniqueName="[TBL_KARDEX].[FECHA (índice de meses)]" caption="FECHA (índice de meses)" attribute="1" defaultMemberUniqueName="[TBL_KARDEX].[FECHA (índice de meses)].[All]" allUniqueName="[TBL_KARDEX].[FECHA (índice de meses)].[All]" dimensionUniqueName="[TBL_KARDEX]" displayFolder="" count="0" memberValueDatatype="20" unbalanced="0" hidden="1"/>
    <cacheHierarchy uniqueName="[Measures].[__XL_Count TBL_KARDEX]" caption="__XL_Count TBL_KARDEX" measure="1" displayFolder="" measureGroup="TBL_KARDEX" count="0" hidden="1"/>
    <cacheHierarchy uniqueName="[Measures].[__XL_Count TBL_PRODUCTOS]" caption="__XL_Count TBL_PRODUCTOS" measure="1" displayFolder="" measureGroup="TBL_PRODUCTOS" count="0" hidden="1"/>
    <cacheHierarchy uniqueName="[Measures].[__No measures defined]" caption="__No measures defined" measure="1" displayFolder="" count="0" hidden="1"/>
    <cacheHierarchy uniqueName="[Measures].[Suma de VR VENTA]" caption="Suma de VR VENTA" measure="1" displayFolder="" measureGroup="TBL_KARDEX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CANTIDAD]" caption="Suma de CANTIDAD" measure="1" displayFolder="" measureGroup="TBL_KARDEX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a de COSTO (VR. COMPRA)]" caption="Suma de COSTO (VR. COMPRA)" measure="1" displayFolder="" measureGroup="TBL_KARDEX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660055356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AFDCD8-A6FA-463B-8E70-C098AA90C098}" name="TablaDinámica6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6" rowHeaderCaption=" NOMBRE PRODUCTO">
  <location ref="Z13:AA17" firstHeaderRow="1" firstDataRow="1" firstDataCol="1"/>
  <pivotFields count="3"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 TOTAL CANTIDAD" fld="1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28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 TOTAL CANTIDAD"/>
    <pivotHierarchy dragToData="1"/>
  </pivotHierarchies>
  <pivotTableStyleInfo name="PivotStyleMedium8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TBL_KARDEX]"/>
        <x15:activeTabTopLevelEntity name="[TBL_PRODUC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01494A-613B-4290-940B-9B0616482A4A}" name="TablaDinámica5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 NOMBRE PRODUCTO">
  <location ref="J23:L25" firstHeaderRow="0" firstDataRow="1" firstDataCol="1" rowPageCount="1" colPageCount="1"/>
  <pivotFields count="5">
    <pivotField axis="axisRow" allDrilled="1" subtotalTop="0" showAll="0" dataSourceSort="1" defaultSubtotal="0" defaultAttributeDrillState="1">
      <items count="1">
        <item x="0"/>
      </items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9" name="[TBL_KARDEX].[TIPO DE MOVIMIENTO].&amp;[DEV ENTRADA]" cap="DEV ENTRADA"/>
  </pageFields>
  <dataFields count="2">
    <dataField name=" CANTIDAD" fld="1" baseField="0" baseItem="0"/>
    <dataField name=" COSTO DE VENTA" fld="2" baseField="0" baseItem="0"/>
  </dataFields>
  <pivotHierarchies count="28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 CANTIDAD"/>
    <pivotHierarchy dragToData="1" caption=" COSTO DE VENTA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KARDEX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3F77B4-836B-464F-8F12-F0D577D6B55D}" name="TablaDinámica4" cacheId="4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rowHeaderCaption=" NOMBRE PRODUCTO">
  <location ref="J14:L17" firstHeaderRow="0" firstDataRow="1" firstDataCol="1" rowPageCount="1" colPageCount="1"/>
  <pivotFields count="5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9" name="[TBL_KARDEX].[TIPO DE MOVIMIENTO].&amp;[SALIDA]" cap="SALIDA"/>
  </pageFields>
  <dataFields count="2">
    <dataField name=" CANTIDAD" fld="1" baseField="0" baseItem="0"/>
    <dataField name=" COSTO DE VENTA" fld="2" baseField="0" baseItem="0"/>
  </dataFields>
  <pivotHierarchies count="28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 CANTIDAD"/>
    <pivotHierarchy dragToData="1" caption=" COSTO DE VENTA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KARDEX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F57312-F742-4D01-BB25-B251B82B16A5}" name="TablaDinámica3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 NOMBRE PRODUCTO">
  <location ref="J4:L8" firstHeaderRow="0" firstDataRow="1" firstDataCol="1" rowPageCount="1" colPageCount="1"/>
  <pivotFields count="5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9" name="[TBL_KARDEX].[TIPO DE MOVIMIENTO].&amp;[ENTRADA]" cap="ENTRADA"/>
  </pageFields>
  <dataFields count="2">
    <dataField name=" CANTIDAD" fld="1" baseField="0" baseItem="0"/>
    <dataField name=" COSTO DE VENTA" fld="2" baseField="0" baseItem="0"/>
  </dataFields>
  <pivotHierarchies count="28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 CANTIDAD"/>
    <pivotHierarchy dragToData="1" caption=" COSTO DE VENTA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KARDEX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E8682F-9D92-4EF6-A3AE-CCF9D4F1CB3A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1" rowHeaderCaption=" NOMBRE PRODUCTO">
  <location ref="C21:G29" firstHeaderRow="1" firstDataRow="1" firstDataCol="4"/>
  <pivotFields count="5"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4"/>
    <field x="3"/>
    <field x="0"/>
    <field x="2"/>
  </rowFields>
  <rowItems count="8">
    <i>
      <x/>
      <x/>
      <x/>
      <x/>
    </i>
    <i r="1">
      <x v="1"/>
      <x v="1"/>
      <x v="1"/>
    </i>
    <i r="2">
      <x v="2"/>
      <x v="2"/>
    </i>
    <i r="1">
      <x v="2"/>
      <x v="2"/>
      <x v="2"/>
    </i>
    <i r="1">
      <x v="3"/>
      <x/>
      <x/>
    </i>
    <i r="1">
      <x v="4"/>
      <x v="2"/>
      <x v="2"/>
    </i>
    <i r="1">
      <x v="5"/>
      <x v="2"/>
      <x v="2"/>
    </i>
    <i t="grand">
      <x/>
    </i>
  </rowItems>
  <colItems count="1">
    <i/>
  </colItems>
  <dataFields count="1">
    <dataField name=" TOTAL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28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 TOTAL CANTIDAD"/>
    <pivotHierarchy dragToData="1"/>
  </pivotHierarchies>
  <pivotTableStyleInfo name="PivotStyleMedium8" showRowHeaders="1" showColHeaders="1" showRowStripes="0" showColStripes="0" showLastColumn="1"/>
  <rowHierarchiesUsage count="4">
    <rowHierarchyUsage hierarchyUsage="11"/>
    <rowHierarchyUsage hierarchyUsage="10"/>
    <rowHierarchyUsage hierarchyUsage="1"/>
    <rowHierarchyUsage hierarchyUsage="17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TBL_KARDEX]"/>
        <x15:activeTabTopLevelEntity name="[TBL_PRODUC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OMBRE_PRODUCTO" xr10:uid="{0E2D1C7D-ACD5-40B0-B316-E79246780102}" sourceName="[TBL_KARDEX].[NOMBRE PRODUCTO]">
  <pivotTables>
    <pivotTable tabId="4" name="TablaDinámica2"/>
    <pivotTable tabId="4" name="TablaDinámica6"/>
    <pivotTable tabId="4" name="TablaDinámica3"/>
    <pivotTable tabId="4" name="TablaDinámica4"/>
    <pivotTable tabId="4" name="TablaDinámica5"/>
  </pivotTables>
  <data>
    <olap pivotCacheId="660055356">
      <levels count="2">
        <level uniqueName="[TBL_KARDEX].[NOMBRE PRODUCTO].[(All)]" sourceCaption="(All)" count="0"/>
        <level uniqueName="[TBL_KARDEX].[NOMBRE PRODUCTO].[NOMBRE PRODUCTO]" sourceCaption="NOMBRE PRODUCTO" count="3">
          <ranges>
            <range startItem="0">
              <i n="[TBL_KARDEX].[NOMBRE PRODUCTO].&amp;[1-SILLA PARA COMEDOR COLOR ROJO]" c="1-SILLA PARA COMEDOR COLOR ROJO"/>
              <i n="[TBL_KARDEX].[NOMBRE PRODUCTO].&amp;[2-BASE PARA CAMA DOBLE]" c="2-BASE PARA CAMA DOBLE"/>
              <i n="[TBL_KARDEX].[NOMBRE PRODUCTO].&amp;[3-COLCHÓN ORTOPEDICO]" c="3-COLCHÓN ORTOPEDICO"/>
            </range>
          </ranges>
        </level>
      </levels>
      <selections count="1">
        <selection n="[TBL_KARDEX].[NOMBRE PRODUCTO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ECHA__año" xr10:uid="{6364F74F-E0F5-469C-86EE-A12BBEC16897}" sourceName="[TBL_KARDEX].[FECHA (año)]">
  <pivotTables>
    <pivotTable tabId="4" name="TablaDinámica2"/>
    <pivotTable tabId="4" name="TablaDinámica6"/>
    <pivotTable tabId="4" name="TablaDinámica3"/>
    <pivotTable tabId="4" name="TablaDinámica4"/>
    <pivotTable tabId="4" name="TablaDinámica5"/>
  </pivotTables>
  <data>
    <olap pivotCacheId="660055356">
      <levels count="2">
        <level uniqueName="[TBL_KARDEX].[FECHA (año)].[(All)]" sourceCaption="(All)" count="0"/>
        <level uniqueName="[TBL_KARDEX].[FECHA (año)].[FECHA (año)]" sourceCaption="FECHA (año)" count="1">
          <ranges>
            <range startItem="0">
              <i n="[TBL_KARDEX].[FECHA (año)].&amp;[2022]" c="2022"/>
            </range>
          </ranges>
        </level>
      </levels>
      <selections count="1">
        <selection n="[TBL_KARDEX].[FECHA (año)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ECHA__mes" xr10:uid="{1173053C-E60F-4E6F-94B3-2676D63B4DE3}" sourceName="[TBL_KARDEX].[FECHA (mes)]">
  <pivotTables>
    <pivotTable tabId="4" name="TablaDinámica2"/>
    <pivotTable tabId="4" name="TablaDinámica6"/>
    <pivotTable tabId="4" name="TablaDinámica3"/>
    <pivotTable tabId="4" name="TablaDinámica4"/>
    <pivotTable tabId="4" name="TablaDinámica5"/>
  </pivotTables>
  <data>
    <olap pivotCacheId="660055356">
      <levels count="2">
        <level uniqueName="[TBL_KARDEX].[FECHA (mes)].[(All)]" sourceCaption="(All)" count="0"/>
        <level uniqueName="[TBL_KARDEX].[FECHA (mes)].[FECHA (mes)]" sourceCaption="FECHA (mes)" count="6">
          <ranges>
            <range startItem="0">
              <i n="[TBL_KARDEX].[FECHA (mes)].&amp;[ene]" c="ene"/>
              <i n="[TBL_KARDEX].[FECHA (mes)].&amp;[feb]" c="feb"/>
              <i n="[TBL_KARDEX].[FECHA (mes)].&amp;[mar]" c="mar"/>
              <i n="[TBL_KARDEX].[FECHA (mes)].&amp;[abr]" c="abr"/>
              <i n="[TBL_KARDEX].[FECHA (mes)].&amp;[may]" c="may"/>
              <i n="[TBL_KARDEX].[FECHA (mes)].&amp;[jun]" c="jun"/>
            </range>
          </ranges>
        </level>
      </levels>
      <selections count="1">
        <selection n="[TBL_KARDEX].[FECHA (mes)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BRE PRODUCTO" xr10:uid="{61F5EE62-206B-45E5-9DA5-D918FEF94D7D}" cache="SegmentaciónDeDatos_NOMBRE_PRODUCTO" caption="NOMBRE PRODUCTO" level="1" rowHeight="241300"/>
  <slicer name="FECHA (año)" xr10:uid="{556B50AA-E49C-4108-85B7-18BF80B72610}" cache="SegmentaciónDeDatos_FECHA__año" caption="FECHA (año)" columnCount="3" level="1" rowHeight="241300"/>
  <slicer name="FECHA (mes)" xr10:uid="{FFE4B43D-3F0D-44DF-BF1D-DC54531F3D51}" cache="SegmentaciónDeDatos_FECHA__mes" caption="FECHA (mes)" columnCount="3" level="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50910-8DDA-4F6E-8D5B-3CCE2170F86C}" name="TBL_KARDEX" displayName="TBL_KARDEX" ref="A1:J9" totalsRowShown="0">
  <autoFilter ref="A1:J9" xr:uid="{F3250910-8DDA-4F6E-8D5B-3CCE2170F86C}"/>
  <tableColumns count="10">
    <tableColumn id="1" xr3:uid="{AEAA8D06-8297-4664-B555-5DA724CB1AD9}" name="ID"/>
    <tableColumn id="2" xr3:uid="{56B5E446-9696-45B9-97B8-A56A98CBC1F0}" name="NOMBRE PRODUCTO"/>
    <tableColumn id="3" xr3:uid="{C175A17E-7F86-4059-916A-EEB562EA9DA3}" name="FECHA"/>
    <tableColumn id="4" xr3:uid="{EB2348AC-6B2D-47D1-95D1-3EBEF382AB6B}" name="COSTO (VR. COMPRA)" dataDxfId="4"/>
    <tableColumn id="5" xr3:uid="{CFBD595C-1481-4410-8610-4A3EA5FE4054}" name="VR VENTA"/>
    <tableColumn id="10" xr3:uid="{A36AB66F-375A-4B43-B371-54F8034C9088}" name="FACTURA"/>
    <tableColumn id="9" xr3:uid="{1D9CBD88-ADAF-496F-B44C-A8B1B9A5615B}" name="SALDO"/>
    <tableColumn id="6" xr3:uid="{718DBD20-18EE-45AE-9C6B-FC21DDC16482}" name="CANTIDAD"/>
    <tableColumn id="7" xr3:uid="{746F14BE-C7D9-4A7B-BC7B-84D39BEED344}" name="TERCERO"/>
    <tableColumn id="8" xr3:uid="{8CB2BFC8-D49B-457F-AB65-18C58138E721}" name="TIPO DE MOV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FA770-D119-4971-84FA-7D5F9E232F33}" name="TBL_TERCEROS" displayName="TBL_TERCEROS" ref="A1:F6" totalsRowShown="0">
  <autoFilter ref="A1:F6" xr:uid="{593FA770-D119-4971-84FA-7D5F9E232F33}"/>
  <tableColumns count="6">
    <tableColumn id="1" xr3:uid="{57E3842B-5523-4952-9F7F-0E46D1A25155}" name="BUSQUEDA">
      <calculatedColumnFormula>_xlfn.TEXTJOIN("-",TRUE,TBL_TERCEROS[[#This Row],[ID]:[NOMBRE]])</calculatedColumnFormula>
    </tableColumn>
    <tableColumn id="6" xr3:uid="{D891F5CF-0762-481B-840D-3582698B90F6}" name="ID"/>
    <tableColumn id="2" xr3:uid="{130EBD4D-0A0E-40AC-B062-757AEC22391C}" name="NOMBRE"/>
    <tableColumn id="3" xr3:uid="{EADA3BD7-0714-41AB-9B2C-96973A85B5C3}" name="IDENTIFICACIÓN"/>
    <tableColumn id="4" xr3:uid="{CCC4E93C-0555-40C0-8ACA-916991D3C0EF}" name="TELEFONO"/>
    <tableColumn id="5" xr3:uid="{7BA75B3C-C2FC-4C6A-A100-21788EA6FEEA}" name="DIREC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033132-FC98-47EC-A6C8-2FECE59D90FD}" name="TBL_PRODUCTOS" displayName="TBL_PRODUCTOS" ref="A1:I4" totalsRowShown="0">
  <autoFilter ref="A1:I4" xr:uid="{47033132-FC98-47EC-A6C8-2FECE59D90FD}"/>
  <tableColumns count="9">
    <tableColumn id="1" xr3:uid="{1FE0E886-A977-4295-BEB1-04DFCB2693A1}" name="BUSQUEDA">
      <calculatedColumnFormula>TBL_PRODUCTOS[[#This Row],[ID]]&amp;"-"&amp;TBL_PRODUCTOS[[#This Row],[NOMBRE PRODUCTO]]</calculatedColumnFormula>
    </tableColumn>
    <tableColumn id="6" xr3:uid="{2CA9857D-6BAD-4E2C-883D-537237BFCD1F}" name="ID"/>
    <tableColumn id="2" xr3:uid="{2B3FF4B7-9570-40A8-ACDB-8AACF3C69374}" name="NOMBRE PRODUCTO"/>
    <tableColumn id="3" xr3:uid="{0196F613-522E-4E3C-BF67-7C4483AAF491}" name="CANT. MINIMA"/>
    <tableColumn id="4" xr3:uid="{0DD3DA00-6B8C-4CDB-A20D-4C6AF9408E0E}" name="CANT. MAX"/>
    <tableColumn id="5" xr3:uid="{8AF9DBFC-F31C-4605-8FC4-D731953FD5B2}" name="CÓDIGO" dataDxfId="3"/>
    <tableColumn id="7" xr3:uid="{89FECC95-3BC5-49FE-8777-E4D4197AFEAD}" name="CANT. COSOLIDADO" dataDxfId="2">
      <calculatedColumnFormula>SUMIF(KARDEX!B:B,TBL_PRODUCTOS[[#This Row],[BUSQUEDA]],KARDEX!H:H)</calculatedColumnFormula>
    </tableColumn>
    <tableColumn id="8" xr3:uid="{59D3429E-172A-413A-9CC5-74C8B802566A}" name="COSTO CONSOLIDADO" dataDxfId="1">
      <calculatedColumnFormula>SUMIF(KARDEX!B:B,TBL_PRODUCTOS[[#This Row],[BUSQUEDA]],KARDEX!D:D)</calculatedColumnFormula>
    </tableColumn>
    <tableColumn id="9" xr3:uid="{834660CD-1CAD-4193-8AC2-BA1D99270F23}" name="COSTO UNITARIO" dataDxfId="0">
      <calculatedColumnFormula>TBL_PRODUCTOS[[#This Row],[COSTO CONSOLIDADO]]/TBL_PRODUCTOS[[#This Row],[CANT. COSOLIDADO]]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microsoft.com/office/2007/relationships/slicer" Target="../slicers/slicer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1A1-8720-4443-9305-B544F04E64ED}">
  <dimension ref="A1:L14"/>
  <sheetViews>
    <sheetView tabSelected="1" zoomScaleNormal="100" workbookViewId="0">
      <selection activeCell="B4" sqref="B4"/>
    </sheetView>
  </sheetViews>
  <sheetFormatPr baseColWidth="10" defaultRowHeight="14.5" x14ac:dyDescent="0.35"/>
  <cols>
    <col min="2" max="2" width="20.36328125" customWidth="1"/>
    <col min="4" max="4" width="21.08984375" customWidth="1"/>
    <col min="5" max="7" width="11.1796875" customWidth="1"/>
    <col min="8" max="8" width="11.6328125" customWidth="1"/>
    <col min="10" max="10" width="21.726562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37</v>
      </c>
      <c r="G1" t="s">
        <v>38</v>
      </c>
      <c r="H1" t="s">
        <v>5</v>
      </c>
      <c r="I1" t="s">
        <v>6</v>
      </c>
      <c r="J1" t="s">
        <v>7</v>
      </c>
      <c r="L1" t="s">
        <v>43</v>
      </c>
    </row>
    <row r="2" spans="1:12" x14ac:dyDescent="0.35">
      <c r="A2">
        <v>1</v>
      </c>
      <c r="B2" t="s">
        <v>26</v>
      </c>
      <c r="C2" s="2">
        <v>44562</v>
      </c>
      <c r="D2" s="3">
        <v>21400</v>
      </c>
      <c r="H2">
        <v>100</v>
      </c>
      <c r="I2" t="s">
        <v>29</v>
      </c>
      <c r="J2" t="s">
        <v>24</v>
      </c>
      <c r="L2" t="str">
        <f>IF(J8="DEV ENTRADA",IF(H8&gt;0,"DEBE SER POSITIVO",""),"")</f>
        <v/>
      </c>
    </row>
    <row r="3" spans="1:12" x14ac:dyDescent="0.35">
      <c r="A3">
        <v>2</v>
      </c>
      <c r="B3" t="s">
        <v>27</v>
      </c>
      <c r="C3" s="2">
        <v>44594</v>
      </c>
      <c r="D3" s="3">
        <v>127000</v>
      </c>
      <c r="H3">
        <v>300</v>
      </c>
      <c r="I3" t="s">
        <v>30</v>
      </c>
      <c r="J3" t="s">
        <v>24</v>
      </c>
    </row>
    <row r="4" spans="1:12" x14ac:dyDescent="0.35">
      <c r="A4">
        <v>3</v>
      </c>
      <c r="B4" t="s">
        <v>28</v>
      </c>
      <c r="C4" s="2">
        <v>44596</v>
      </c>
      <c r="D4" s="3">
        <v>194955</v>
      </c>
      <c r="H4">
        <v>317</v>
      </c>
      <c r="I4" t="s">
        <v>31</v>
      </c>
      <c r="J4" t="s">
        <v>24</v>
      </c>
    </row>
    <row r="5" spans="1:12" x14ac:dyDescent="0.35">
      <c r="A5">
        <v>4</v>
      </c>
      <c r="B5" t="s">
        <v>28</v>
      </c>
      <c r="C5" s="2">
        <v>44601</v>
      </c>
      <c r="D5" s="3">
        <v>29925</v>
      </c>
      <c r="H5">
        <v>95</v>
      </c>
      <c r="I5" t="s">
        <v>29</v>
      </c>
      <c r="J5" t="s">
        <v>24</v>
      </c>
    </row>
    <row r="6" spans="1:12" x14ac:dyDescent="0.35">
      <c r="A6">
        <v>5</v>
      </c>
      <c r="B6" t="s">
        <v>28</v>
      </c>
      <c r="C6" s="2">
        <v>44623</v>
      </c>
      <c r="D6" s="3">
        <v>-7641.55</v>
      </c>
      <c r="E6">
        <v>19600</v>
      </c>
      <c r="H6">
        <v>-14</v>
      </c>
      <c r="I6" t="s">
        <v>34</v>
      </c>
      <c r="J6" t="s">
        <v>32</v>
      </c>
    </row>
    <row r="7" spans="1:12" x14ac:dyDescent="0.35">
      <c r="A7">
        <v>6</v>
      </c>
      <c r="B7" t="s">
        <v>26</v>
      </c>
      <c r="C7" s="2">
        <v>44655</v>
      </c>
      <c r="D7" s="3">
        <v>-7490</v>
      </c>
      <c r="E7">
        <v>23800</v>
      </c>
      <c r="H7">
        <v>-35</v>
      </c>
      <c r="I7" t="s">
        <v>36</v>
      </c>
      <c r="J7" t="s">
        <v>32</v>
      </c>
    </row>
    <row r="8" spans="1:12" x14ac:dyDescent="0.35">
      <c r="A8">
        <v>7</v>
      </c>
      <c r="B8" t="s">
        <v>28</v>
      </c>
      <c r="C8" s="2">
        <v>44691</v>
      </c>
      <c r="D8" s="3">
        <v>-3780</v>
      </c>
      <c r="H8">
        <v>-12</v>
      </c>
      <c r="I8" t="s">
        <v>29</v>
      </c>
      <c r="J8" t="s">
        <v>42</v>
      </c>
    </row>
    <row r="9" spans="1:12" x14ac:dyDescent="0.35">
      <c r="A9">
        <v>8</v>
      </c>
      <c r="B9" t="s">
        <v>28</v>
      </c>
      <c r="C9" s="2">
        <v>44726</v>
      </c>
      <c r="D9" s="3">
        <v>1637.4750000000001</v>
      </c>
      <c r="E9">
        <v>-4200</v>
      </c>
      <c r="H9">
        <v>3</v>
      </c>
      <c r="I9" t="s">
        <v>34</v>
      </c>
      <c r="J9" t="s">
        <v>44</v>
      </c>
    </row>
    <row r="11" spans="1:12" x14ac:dyDescent="0.35">
      <c r="D11">
        <f>315*12</f>
        <v>3780</v>
      </c>
      <c r="G11" t="s">
        <v>4</v>
      </c>
    </row>
    <row r="12" spans="1:12" x14ac:dyDescent="0.35">
      <c r="F12">
        <f>+D6/H6</f>
        <v>545.82500000000005</v>
      </c>
      <c r="G12">
        <f>+E6/H6</f>
        <v>-1400</v>
      </c>
    </row>
    <row r="13" spans="1:12" x14ac:dyDescent="0.35">
      <c r="G13">
        <f>+G12*3</f>
        <v>-4200</v>
      </c>
    </row>
    <row r="14" spans="1:12" x14ac:dyDescent="0.35">
      <c r="F14">
        <f>+F12*3</f>
        <v>1637.4750000000001</v>
      </c>
    </row>
  </sheetData>
  <dataValidations count="1">
    <dataValidation type="list" allowBlank="1" showInputMessage="1" showErrorMessage="1" sqref="J2:J9" xr:uid="{B33833A5-B125-453C-964A-EBB52DE5B6CE}">
      <formula1>"ENTRADA,SALIDA,DEV ENTRADA,DEV SALIDA"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D8AD7D-6F8C-460E-B6EE-8BCCB731D46F}">
          <x14:formula1>
            <xm:f>PRODUCTOS!$A$2:$A$4</xm:f>
          </x14:formula1>
          <xm:sqref>B2:B5</xm:sqref>
        </x14:dataValidation>
        <x14:dataValidation type="list" allowBlank="1" showInputMessage="1" showErrorMessage="1" xr:uid="{308344BF-4B7E-4DCF-B759-E19340AC5E13}">
          <x14:formula1>
            <xm:f>TERCEROS!$A$2:$A$4</xm:f>
          </x14:formula1>
          <xm:sqref>I2:I5 I8</xm:sqref>
        </x14:dataValidation>
        <x14:dataValidation type="list" allowBlank="1" showInputMessage="1" showErrorMessage="1" xr:uid="{0A41B582-95C7-49AB-8703-DA28766D1EB9}">
          <x14:formula1>
            <xm:f>TERCEROS!$A:$A</xm:f>
          </x14:formula1>
          <xm:sqref>I6:I7 I9</xm:sqref>
        </x14:dataValidation>
        <x14:dataValidation type="list" allowBlank="1" showInputMessage="1" showErrorMessage="1" xr:uid="{FB65D6FD-2D46-4425-B3E9-BB296D96C6E4}">
          <x14:formula1>
            <xm:f>PRODUCTOS!$A:$A</xm:f>
          </x14:formula1>
          <xm:sqref>B6:B9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409-75F5-4959-B2C7-D7EA55CA1355}">
  <dimension ref="A1:F6"/>
  <sheetViews>
    <sheetView zoomScaleNormal="100" workbookViewId="0">
      <selection activeCell="B7" sqref="B7"/>
    </sheetView>
  </sheetViews>
  <sheetFormatPr baseColWidth="10" defaultRowHeight="14.5" x14ac:dyDescent="0.35"/>
  <cols>
    <col min="1" max="1" width="21.90625" bestFit="1" customWidth="1"/>
    <col min="4" max="4" width="16.453125" customWidth="1"/>
    <col min="5" max="5" width="11.54296875" customWidth="1"/>
    <col min="6" max="6" width="12.08984375" customWidth="1"/>
  </cols>
  <sheetData>
    <row r="1" spans="1:6" x14ac:dyDescent="0.35">
      <c r="A1" t="s">
        <v>25</v>
      </c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5">
      <c r="A2" t="str">
        <f>_xlfn.TEXTJOIN("-",TRUE,TBL_TERCEROS[[#This Row],[ID]:[NOMBRE]])</f>
        <v>1-LOS MUEBLERELOS S.A.</v>
      </c>
      <c r="B2">
        <v>1</v>
      </c>
      <c r="C2" t="s">
        <v>21</v>
      </c>
    </row>
    <row r="3" spans="1:6" x14ac:dyDescent="0.35">
      <c r="A3" t="str">
        <f>_xlfn.TEXTJOIN("-",TRUE,TBL_TERCEROS[[#This Row],[ID]:[NOMBRE]])</f>
        <v>2-ANTARTIDA LTDA.</v>
      </c>
      <c r="B3">
        <v>2</v>
      </c>
      <c r="C3" t="s">
        <v>22</v>
      </c>
    </row>
    <row r="4" spans="1:6" x14ac:dyDescent="0.35">
      <c r="A4" t="str">
        <f>_xlfn.TEXTJOIN("-",TRUE,TBL_TERCEROS[[#This Row],[ID]:[NOMBRE]])</f>
        <v>3-JORGE MENESES</v>
      </c>
      <c r="B4">
        <v>3</v>
      </c>
      <c r="C4" t="s">
        <v>23</v>
      </c>
    </row>
    <row r="5" spans="1:6" x14ac:dyDescent="0.35">
      <c r="A5" t="str">
        <f>_xlfn.TEXTJOIN("-",TRUE,TBL_TERCEROS[[#This Row],[ID]:[NOMBRE]])</f>
        <v>4-MARIA CARVAJA</v>
      </c>
      <c r="B5">
        <v>4</v>
      </c>
      <c r="C5" t="s">
        <v>33</v>
      </c>
    </row>
    <row r="6" spans="1:6" x14ac:dyDescent="0.35">
      <c r="A6" t="str">
        <f>_xlfn.TEXTJOIN("-",TRUE,TBL_TERCEROS[[#This Row],[ID]:[NOMBRE]])</f>
        <v>5-PEPITO PERES</v>
      </c>
      <c r="B6">
        <v>5</v>
      </c>
      <c r="C6" t="s">
        <v>35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8A0-B7B8-4CEC-96BD-4680FBE28269}">
  <dimension ref="A1:I4"/>
  <sheetViews>
    <sheetView zoomScaleNormal="100" workbookViewId="0">
      <selection activeCell="E4" sqref="E4"/>
    </sheetView>
  </sheetViews>
  <sheetFormatPr baseColWidth="10" defaultRowHeight="14.5" x14ac:dyDescent="0.35"/>
  <cols>
    <col min="1" max="1" width="32.453125" bestFit="1" customWidth="1"/>
    <col min="3" max="3" width="20.36328125" customWidth="1"/>
    <col min="4" max="4" width="34.36328125" bestFit="1" customWidth="1"/>
    <col min="5" max="5" width="16.90625" bestFit="1" customWidth="1"/>
    <col min="7" max="7" width="19.90625" bestFit="1" customWidth="1"/>
    <col min="8" max="8" width="21.81640625" bestFit="1" customWidth="1"/>
    <col min="9" max="9" width="17.54296875" bestFit="1" customWidth="1"/>
  </cols>
  <sheetData>
    <row r="1" spans="1:9" x14ac:dyDescent="0.35">
      <c r="A1" t="s">
        <v>25</v>
      </c>
      <c r="B1" t="s">
        <v>0</v>
      </c>
      <c r="C1" t="s">
        <v>1</v>
      </c>
      <c r="D1" t="s">
        <v>12</v>
      </c>
      <c r="E1" t="s">
        <v>13</v>
      </c>
      <c r="F1" t="s">
        <v>14</v>
      </c>
      <c r="G1" t="s">
        <v>40</v>
      </c>
      <c r="H1" t="s">
        <v>41</v>
      </c>
      <c r="I1" t="s">
        <v>39</v>
      </c>
    </row>
    <row r="2" spans="1:9" x14ac:dyDescent="0.35">
      <c r="A2" t="str">
        <f>TBL_PRODUCTOS[[#This Row],[ID]]&amp;"-"&amp;TBL_PRODUCTOS[[#This Row],[NOMBRE PRODUCTO]]</f>
        <v>1-SILLA PARA COMEDOR COLOR ROJO</v>
      </c>
      <c r="B2">
        <v>1</v>
      </c>
      <c r="C2" t="s">
        <v>16</v>
      </c>
      <c r="F2" s="1" t="s">
        <v>18</v>
      </c>
      <c r="G2">
        <f>SUMIF(KARDEX!B:B,TBL_PRODUCTOS[[#This Row],[BUSQUEDA]],KARDEX!H:H)</f>
        <v>65</v>
      </c>
      <c r="H2" s="3">
        <f>SUMIF(KARDEX!B:B,TBL_PRODUCTOS[[#This Row],[BUSQUEDA]],KARDEX!D:D)</f>
        <v>13910</v>
      </c>
      <c r="I2" s="3">
        <f>TBL_PRODUCTOS[[#This Row],[COSTO CONSOLIDADO]]/TBL_PRODUCTOS[[#This Row],[CANT. COSOLIDADO]]</f>
        <v>214</v>
      </c>
    </row>
    <row r="3" spans="1:9" x14ac:dyDescent="0.35">
      <c r="A3" t="str">
        <f>TBL_PRODUCTOS[[#This Row],[ID]]&amp;"-"&amp;TBL_PRODUCTOS[[#This Row],[NOMBRE PRODUCTO]]</f>
        <v>2-BASE PARA CAMA DOBLE</v>
      </c>
      <c r="B3">
        <v>2</v>
      </c>
      <c r="C3" t="s">
        <v>15</v>
      </c>
      <c r="F3" s="1" t="s">
        <v>19</v>
      </c>
      <c r="G3">
        <f>SUMIF(KARDEX!B:B,TBL_PRODUCTOS[[#This Row],[BUSQUEDA]],KARDEX!H:H)</f>
        <v>300</v>
      </c>
      <c r="H3" s="3">
        <f>SUMIF(KARDEX!B:B,TBL_PRODUCTOS[[#This Row],[BUSQUEDA]],KARDEX!D:D)</f>
        <v>127000</v>
      </c>
      <c r="I3" s="3">
        <f>TBL_PRODUCTOS[[#This Row],[COSTO CONSOLIDADO]]/TBL_PRODUCTOS[[#This Row],[CANT. COSOLIDADO]]</f>
        <v>423.33333333333331</v>
      </c>
    </row>
    <row r="4" spans="1:9" x14ac:dyDescent="0.35">
      <c r="A4" t="str">
        <f>TBL_PRODUCTOS[[#This Row],[ID]]&amp;"-"&amp;TBL_PRODUCTOS[[#This Row],[NOMBRE PRODUCTO]]</f>
        <v>3-COLCHÓN ORTOPEDICO</v>
      </c>
      <c r="B4">
        <v>3</v>
      </c>
      <c r="C4" t="s">
        <v>17</v>
      </c>
      <c r="F4" s="1" t="s">
        <v>20</v>
      </c>
      <c r="G4">
        <f>SUMIF(KARDEX!B:B,TBL_PRODUCTOS[[#This Row],[BUSQUEDA]],KARDEX!H:H)</f>
        <v>389</v>
      </c>
      <c r="H4" s="3">
        <f>SUMIF(KARDEX!B:B,TBL_PRODUCTOS[[#This Row],[BUSQUEDA]],KARDEX!D:D)</f>
        <v>215095.92500000002</v>
      </c>
      <c r="I4" s="3">
        <f>TBL_PRODUCTOS[[#This Row],[COSTO CONSOLIDADO]]/TBL_PRODUCTOS[[#This Row],[CANT. COSOLIDADO]]</f>
        <v>552.94582262210804</v>
      </c>
    </row>
  </sheetData>
  <conditionalFormatting sqref="A2:F4">
    <cfRule type="colorScale" priority="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BC3A-EA4C-4D3D-AC16-F794804D2A88}">
  <dimension ref="C1:AA29"/>
  <sheetViews>
    <sheetView workbookViewId="0">
      <selection activeCell="C19" sqref="C19"/>
    </sheetView>
  </sheetViews>
  <sheetFormatPr baseColWidth="10" defaultRowHeight="14.5" x14ac:dyDescent="0.35"/>
  <cols>
    <col min="3" max="3" width="34.36328125" bestFit="1" customWidth="1"/>
    <col min="4" max="6" width="10" bestFit="1" customWidth="1"/>
    <col min="7" max="7" width="16" bestFit="1" customWidth="1"/>
    <col min="8" max="9" width="2" customWidth="1"/>
    <col min="10" max="10" width="22.453125" bestFit="1" customWidth="1"/>
    <col min="11" max="11" width="14.90625" bestFit="1" customWidth="1"/>
    <col min="12" max="12" width="15.90625" bestFit="1" customWidth="1"/>
    <col min="13" max="13" width="16.90625" bestFit="1" customWidth="1"/>
    <col min="26" max="26" width="32.453125" bestFit="1" customWidth="1"/>
    <col min="27" max="29" width="16" bestFit="1" customWidth="1"/>
  </cols>
  <sheetData>
    <row r="1" spans="10:27" x14ac:dyDescent="0.35">
      <c r="J1" t="s">
        <v>50</v>
      </c>
    </row>
    <row r="2" spans="10:27" x14ac:dyDescent="0.35">
      <c r="J2" s="4" t="s">
        <v>7</v>
      </c>
      <c r="K2" t="s" vm="1">
        <v>24</v>
      </c>
    </row>
    <row r="4" spans="10:27" x14ac:dyDescent="0.35">
      <c r="J4" s="4" t="s">
        <v>46</v>
      </c>
      <c r="K4" t="s">
        <v>48</v>
      </c>
      <c r="L4" t="s">
        <v>49</v>
      </c>
    </row>
    <row r="5" spans="10:27" x14ac:dyDescent="0.35">
      <c r="J5" s="5" t="s">
        <v>26</v>
      </c>
      <c r="K5">
        <v>100</v>
      </c>
      <c r="L5">
        <v>21400</v>
      </c>
    </row>
    <row r="6" spans="10:27" x14ac:dyDescent="0.35">
      <c r="J6" s="5" t="s">
        <v>27</v>
      </c>
      <c r="K6">
        <v>300</v>
      </c>
      <c r="L6">
        <v>127000</v>
      </c>
    </row>
    <row r="7" spans="10:27" x14ac:dyDescent="0.35">
      <c r="J7" s="5" t="s">
        <v>28</v>
      </c>
      <c r="K7">
        <v>412</v>
      </c>
      <c r="L7">
        <v>224880</v>
      </c>
    </row>
    <row r="8" spans="10:27" x14ac:dyDescent="0.35">
      <c r="J8" s="5" t="s">
        <v>45</v>
      </c>
      <c r="K8">
        <v>812</v>
      </c>
      <c r="L8">
        <v>373280</v>
      </c>
    </row>
    <row r="11" spans="10:27" x14ac:dyDescent="0.35">
      <c r="J11" t="s">
        <v>51</v>
      </c>
    </row>
    <row r="12" spans="10:27" x14ac:dyDescent="0.35">
      <c r="J12" s="4" t="s">
        <v>7</v>
      </c>
      <c r="K12" t="s" vm="2">
        <v>32</v>
      </c>
    </row>
    <row r="13" spans="10:27" x14ac:dyDescent="0.35">
      <c r="Z13" s="4" t="s">
        <v>1</v>
      </c>
      <c r="AA13" t="s">
        <v>47</v>
      </c>
    </row>
    <row r="14" spans="10:27" x14ac:dyDescent="0.35">
      <c r="J14" s="4" t="s">
        <v>46</v>
      </c>
      <c r="K14" t="s">
        <v>48</v>
      </c>
      <c r="L14" t="s">
        <v>49</v>
      </c>
      <c r="Z14" t="s">
        <v>26</v>
      </c>
      <c r="AA14">
        <v>65</v>
      </c>
    </row>
    <row r="15" spans="10:27" x14ac:dyDescent="0.35">
      <c r="J15" s="5" t="s">
        <v>26</v>
      </c>
      <c r="K15">
        <v>-35</v>
      </c>
      <c r="L15">
        <v>-7490</v>
      </c>
      <c r="Z15" t="s">
        <v>27</v>
      </c>
      <c r="AA15">
        <v>300</v>
      </c>
    </row>
    <row r="16" spans="10:27" x14ac:dyDescent="0.35">
      <c r="J16" s="5" t="s">
        <v>28</v>
      </c>
      <c r="K16">
        <v>-14</v>
      </c>
      <c r="L16">
        <v>-7641.55</v>
      </c>
      <c r="Z16" t="s">
        <v>28</v>
      </c>
      <c r="AA16">
        <v>389</v>
      </c>
    </row>
    <row r="17" spans="3:27" x14ac:dyDescent="0.35">
      <c r="J17" s="5" t="s">
        <v>45</v>
      </c>
      <c r="K17">
        <v>-49</v>
      </c>
      <c r="L17">
        <v>-15131.55</v>
      </c>
      <c r="Z17" t="s">
        <v>45</v>
      </c>
      <c r="AA17">
        <v>754</v>
      </c>
    </row>
    <row r="20" spans="3:27" x14ac:dyDescent="0.35">
      <c r="J20" t="s">
        <v>52</v>
      </c>
    </row>
    <row r="21" spans="3:27" x14ac:dyDescent="0.35">
      <c r="C21" s="4" t="s">
        <v>60</v>
      </c>
      <c r="D21" s="4" t="s">
        <v>53</v>
      </c>
      <c r="E21" s="4" t="s">
        <v>1</v>
      </c>
      <c r="F21" s="4" t="s">
        <v>14</v>
      </c>
      <c r="G21" t="s">
        <v>47</v>
      </c>
      <c r="J21" s="4" t="s">
        <v>7</v>
      </c>
      <c r="K21" t="s" vm="3">
        <v>42</v>
      </c>
    </row>
    <row r="22" spans="3:27" x14ac:dyDescent="0.35">
      <c r="C22" t="s">
        <v>61</v>
      </c>
      <c r="D22" t="s">
        <v>54</v>
      </c>
      <c r="E22" t="s">
        <v>26</v>
      </c>
      <c r="F22" t="s">
        <v>18</v>
      </c>
      <c r="G22">
        <v>100</v>
      </c>
    </row>
    <row r="23" spans="3:27" x14ac:dyDescent="0.35">
      <c r="C23" t="s">
        <v>61</v>
      </c>
      <c r="D23" t="s">
        <v>55</v>
      </c>
      <c r="E23" t="s">
        <v>27</v>
      </c>
      <c r="F23" t="s">
        <v>19</v>
      </c>
      <c r="G23">
        <v>300</v>
      </c>
      <c r="J23" s="4" t="s">
        <v>46</v>
      </c>
      <c r="K23" t="s">
        <v>48</v>
      </c>
      <c r="L23" t="s">
        <v>49</v>
      </c>
    </row>
    <row r="24" spans="3:27" x14ac:dyDescent="0.35">
      <c r="C24" t="s">
        <v>61</v>
      </c>
      <c r="D24" t="s">
        <v>55</v>
      </c>
      <c r="E24" t="s">
        <v>28</v>
      </c>
      <c r="F24" t="s">
        <v>20</v>
      </c>
      <c r="G24">
        <v>412</v>
      </c>
      <c r="J24" s="5" t="s">
        <v>28</v>
      </c>
      <c r="K24">
        <v>-12</v>
      </c>
      <c r="L24">
        <v>-3780</v>
      </c>
    </row>
    <row r="25" spans="3:27" x14ac:dyDescent="0.35">
      <c r="C25" t="s">
        <v>61</v>
      </c>
      <c r="D25" t="s">
        <v>56</v>
      </c>
      <c r="E25" t="s">
        <v>28</v>
      </c>
      <c r="F25" t="s">
        <v>20</v>
      </c>
      <c r="G25">
        <v>-14</v>
      </c>
      <c r="J25" s="5" t="s">
        <v>45</v>
      </c>
      <c r="K25">
        <v>-12</v>
      </c>
      <c r="L25">
        <v>-3780</v>
      </c>
    </row>
    <row r="26" spans="3:27" x14ac:dyDescent="0.35">
      <c r="C26" t="s">
        <v>61</v>
      </c>
      <c r="D26" t="s">
        <v>57</v>
      </c>
      <c r="E26" t="s">
        <v>26</v>
      </c>
      <c r="F26" t="s">
        <v>18</v>
      </c>
      <c r="G26">
        <v>-35</v>
      </c>
    </row>
    <row r="27" spans="3:27" x14ac:dyDescent="0.35">
      <c r="C27" t="s">
        <v>61</v>
      </c>
      <c r="D27" t="s">
        <v>58</v>
      </c>
      <c r="E27" t="s">
        <v>28</v>
      </c>
      <c r="F27" t="s">
        <v>20</v>
      </c>
      <c r="G27">
        <v>-12</v>
      </c>
    </row>
    <row r="28" spans="3:27" x14ac:dyDescent="0.35">
      <c r="C28" t="s">
        <v>61</v>
      </c>
      <c r="D28" t="s">
        <v>59</v>
      </c>
      <c r="E28" t="s">
        <v>28</v>
      </c>
      <c r="F28" t="s">
        <v>20</v>
      </c>
      <c r="G28">
        <v>3</v>
      </c>
    </row>
    <row r="29" spans="3:27" x14ac:dyDescent="0.35">
      <c r="C29" t="s">
        <v>45</v>
      </c>
      <c r="G29">
        <v>754</v>
      </c>
    </row>
  </sheetData>
  <pageMargins left="0.7" right="0.7" top="0.75" bottom="0.75" header="0.3" footer="0.3"/>
  <drawing r:id="rId6"/>
  <extLst>
    <ext xmlns:x14="http://schemas.microsoft.com/office/spreadsheetml/2009/9/main" uri="{A8765BA9-456A-4dab-B4F3-ACF838C121DE}">
      <x14:slicerList>
        <x14:slicer r:id="rId7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KARDEX</vt:lpstr>
      <vt:lpstr>TERCEROS</vt:lpstr>
      <vt:lpstr>PRODUCTOS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2022-11-11T22:02:56Z</dcterms:created>
  <dcterms:modified xsi:type="dcterms:W3CDTF">2022-11-12T02:33:21Z</dcterms:modified>
</cp:coreProperties>
</file>